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01.01.2017 " sheetId="1" r:id="rId1"/>
  </sheets>
  <definedNames>
    <definedName name="_xlnm.Print_Area" localSheetId="0">'01.01.2017 '!$A$1:$J$32</definedName>
  </definedNames>
  <calcPr fullCalcOnLoad="1"/>
</workbook>
</file>

<file path=xl/sharedStrings.xml><?xml version="1.0" encoding="utf-8"?>
<sst xmlns="http://schemas.openxmlformats.org/spreadsheetml/2006/main" count="28" uniqueCount="28">
  <si>
    <t>(тыс.руб.)</t>
  </si>
  <si>
    <t>Наименование сельского поселения</t>
  </si>
  <si>
    <t>№ п/п</t>
  </si>
  <si>
    <t>Итого по с.п.:</t>
  </si>
  <si>
    <t>Итого по муниц.район</t>
  </si>
  <si>
    <t>Волочаевское</t>
  </si>
  <si>
    <t>Донское</t>
  </si>
  <si>
    <t>Камышевское</t>
  </si>
  <si>
    <t>Красноармейское</t>
  </si>
  <si>
    <t>Луганское</t>
  </si>
  <si>
    <t>Майоское</t>
  </si>
  <si>
    <t>Пролетарское</t>
  </si>
  <si>
    <t>Всего по Орловскому району</t>
  </si>
  <si>
    <t>Заведующий финансовым отделом</t>
  </si>
  <si>
    <t>Администрации Орловского района</t>
  </si>
  <si>
    <t>Е.А.Лячина</t>
  </si>
  <si>
    <t>Курганенское</t>
  </si>
  <si>
    <t xml:space="preserve">Кам-Балковское </t>
  </si>
  <si>
    <t>Орловское</t>
  </si>
  <si>
    <t>Островянское</t>
  </si>
  <si>
    <t>графа 7/6х100</t>
  </si>
  <si>
    <t>графа 4+3+5</t>
  </si>
  <si>
    <t>Нецелевые остатки на 01.01.2019г</t>
  </si>
  <si>
    <t>согласно постановления Правительства Ростовской области от 26.12.2018 № 851 "О нормативах формирования расходов на содержание органов местного самоуправления муниципальных образований Ростовской области "</t>
  </si>
  <si>
    <t>Расчет норматива расходов на содержание органов местного самоуправления Орловского района на 01.07.2019 года</t>
  </si>
  <si>
    <t>Налоговые и неналоговые доходы (план на 01.07.2019)</t>
  </si>
  <si>
    <t>Дотация (план на 01.07.2019 г.)</t>
  </si>
  <si>
    <t xml:space="preserve">расходы на содержание органов местного самоуправ. (план на 01.07.2019)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</si>
</sst>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/>
    </xf>
    <xf numFmtId="173" fontId="1" fillId="0" borderId="13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1"/>
  <sheetViews>
    <sheetView tabSelected="1" view="pageBreakPreview" zoomScaleSheetLayoutView="100" zoomScalePageLayoutView="0" workbookViewId="0" topLeftCell="A4">
      <selection activeCell="H26" sqref="H26"/>
    </sheetView>
  </sheetViews>
  <sheetFormatPr defaultColWidth="9.00390625" defaultRowHeight="12.75"/>
  <cols>
    <col min="1" max="1" width="5.00390625" style="1" customWidth="1"/>
    <col min="2" max="2" width="23.125" style="1" customWidth="1"/>
    <col min="3" max="3" width="17.625" style="1" customWidth="1"/>
    <col min="4" max="5" width="15.00390625" style="1" customWidth="1"/>
    <col min="6" max="6" width="14.00390625" style="1" customWidth="1"/>
    <col min="7" max="7" width="18.875" style="1" customWidth="1"/>
    <col min="8" max="8" width="9.25390625" style="1" customWidth="1"/>
    <col min="9" max="9" width="28.625" style="1" customWidth="1"/>
    <col min="10" max="16384" width="9.125" style="1" customWidth="1"/>
  </cols>
  <sheetData>
    <row r="6" spans="2:9" ht="41.25" customHeight="1">
      <c r="B6" s="23" t="s">
        <v>24</v>
      </c>
      <c r="C6" s="23"/>
      <c r="D6" s="23"/>
      <c r="E6" s="23"/>
      <c r="F6" s="23"/>
      <c r="G6" s="23"/>
      <c r="H6" s="23"/>
      <c r="I6" s="24"/>
    </row>
    <row r="7" spans="2:9" ht="18.75">
      <c r="B7" s="3"/>
      <c r="C7" s="3"/>
      <c r="D7" s="3"/>
      <c r="E7" s="3"/>
      <c r="F7" s="3"/>
      <c r="G7" s="3"/>
      <c r="H7" s="3"/>
      <c r="I7" s="5"/>
    </row>
    <row r="8" ht="15.75">
      <c r="I8" s="4" t="s">
        <v>0</v>
      </c>
    </row>
    <row r="9" spans="1:9" ht="15.75" customHeight="1">
      <c r="A9" s="25" t="s">
        <v>2</v>
      </c>
      <c r="B9" s="27" t="s">
        <v>1</v>
      </c>
      <c r="C9" s="28" t="s">
        <v>25</v>
      </c>
      <c r="D9" s="28" t="s">
        <v>26</v>
      </c>
      <c r="E9" s="28" t="s">
        <v>22</v>
      </c>
      <c r="F9" s="30" t="s">
        <v>21</v>
      </c>
      <c r="G9" s="32" t="s">
        <v>27</v>
      </c>
      <c r="H9" s="32" t="s">
        <v>20</v>
      </c>
      <c r="I9" s="34" t="s">
        <v>23</v>
      </c>
    </row>
    <row r="10" spans="1:9" ht="141.75" customHeight="1">
      <c r="A10" s="26"/>
      <c r="B10" s="27"/>
      <c r="C10" s="29"/>
      <c r="D10" s="29"/>
      <c r="E10" s="29"/>
      <c r="F10" s="31"/>
      <c r="G10" s="33"/>
      <c r="H10" s="33"/>
      <c r="I10" s="35"/>
    </row>
    <row r="11" spans="1:9" ht="15.75">
      <c r="A11" s="10">
        <v>1</v>
      </c>
      <c r="B11" s="6">
        <v>2</v>
      </c>
      <c r="C11" s="9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</row>
    <row r="12" spans="1:9" ht="15.75">
      <c r="A12" s="7">
        <v>1</v>
      </c>
      <c r="B12" s="7" t="s">
        <v>5</v>
      </c>
      <c r="C12" s="36">
        <v>3228.7</v>
      </c>
      <c r="D12" s="36">
        <v>3321</v>
      </c>
      <c r="E12" s="36">
        <v>992.7</v>
      </c>
      <c r="F12" s="19">
        <f>SUM(C12:E12)</f>
        <v>7542.4</v>
      </c>
      <c r="G12" s="37">
        <v>3833</v>
      </c>
      <c r="H12" s="13">
        <f>G12/F12*100</f>
        <v>50.81936784047518</v>
      </c>
      <c r="I12" s="38">
        <v>50.69</v>
      </c>
    </row>
    <row r="13" spans="1:9" ht="15.75">
      <c r="A13" s="7">
        <v>2</v>
      </c>
      <c r="B13" s="7" t="s">
        <v>6</v>
      </c>
      <c r="C13" s="36">
        <v>2077.4</v>
      </c>
      <c r="D13" s="36">
        <v>3995.9</v>
      </c>
      <c r="E13" s="36">
        <v>1070.1</v>
      </c>
      <c r="F13" s="19">
        <f aca="true" t="shared" si="0" ref="F13:F22">SUM(C13:E13)</f>
        <v>7143.4</v>
      </c>
      <c r="G13" s="37">
        <v>4143.7</v>
      </c>
      <c r="H13" s="13">
        <f aca="true" t="shared" si="1" ref="H13:H22">G13/F13*100</f>
        <v>58.007391438250686</v>
      </c>
      <c r="I13" s="38">
        <v>67.9</v>
      </c>
    </row>
    <row r="14" spans="1:9" ht="15.75">
      <c r="A14" s="7">
        <v>3</v>
      </c>
      <c r="B14" s="7" t="s">
        <v>17</v>
      </c>
      <c r="C14" s="36">
        <v>5052.6</v>
      </c>
      <c r="D14" s="36">
        <v>4697.1</v>
      </c>
      <c r="E14" s="36">
        <v>1401.6</v>
      </c>
      <c r="F14" s="19">
        <f t="shared" si="0"/>
        <v>11151.300000000001</v>
      </c>
      <c r="G14" s="37">
        <v>5188.8</v>
      </c>
      <c r="H14" s="13">
        <f t="shared" si="1"/>
        <v>46.530897742864056</v>
      </c>
      <c r="I14" s="38">
        <v>65.63</v>
      </c>
    </row>
    <row r="15" spans="1:9" ht="15.75">
      <c r="A15" s="7">
        <v>4</v>
      </c>
      <c r="B15" s="7" t="s">
        <v>7</v>
      </c>
      <c r="C15" s="36">
        <v>3838.2</v>
      </c>
      <c r="D15" s="36">
        <v>3538.9</v>
      </c>
      <c r="E15" s="36">
        <v>1566.7</v>
      </c>
      <c r="F15" s="19">
        <f t="shared" si="0"/>
        <v>8943.800000000001</v>
      </c>
      <c r="G15" s="37">
        <v>4229.3</v>
      </c>
      <c r="H15" s="13">
        <f t="shared" si="1"/>
        <v>47.287506429034636</v>
      </c>
      <c r="I15" s="38">
        <v>55.1</v>
      </c>
    </row>
    <row r="16" spans="1:9" ht="15.75">
      <c r="A16" s="7">
        <v>5</v>
      </c>
      <c r="B16" s="7" t="s">
        <v>8</v>
      </c>
      <c r="C16" s="36">
        <v>6775.6</v>
      </c>
      <c r="D16" s="36">
        <v>7086.7</v>
      </c>
      <c r="E16" s="36">
        <v>5845.6</v>
      </c>
      <c r="F16" s="19">
        <f t="shared" si="0"/>
        <v>19707.9</v>
      </c>
      <c r="G16" s="37">
        <v>5168</v>
      </c>
      <c r="H16" s="13">
        <f t="shared" si="1"/>
        <v>26.222986721061098</v>
      </c>
      <c r="I16" s="38">
        <v>40.59</v>
      </c>
    </row>
    <row r="17" spans="1:9" ht="15.75">
      <c r="A17" s="7">
        <v>6</v>
      </c>
      <c r="B17" s="7" t="s">
        <v>16</v>
      </c>
      <c r="C17" s="36">
        <v>2103.3</v>
      </c>
      <c r="D17" s="36">
        <v>3707.7</v>
      </c>
      <c r="E17" s="36">
        <v>427.4</v>
      </c>
      <c r="F17" s="19">
        <f t="shared" si="0"/>
        <v>6238.4</v>
      </c>
      <c r="G17" s="37">
        <v>3831.1</v>
      </c>
      <c r="H17" s="13">
        <f t="shared" si="1"/>
        <v>61.41157989228007</v>
      </c>
      <c r="I17" s="38">
        <v>70.29</v>
      </c>
    </row>
    <row r="18" spans="1:9" ht="15.75">
      <c r="A18" s="7">
        <v>7</v>
      </c>
      <c r="B18" s="7" t="s">
        <v>9</v>
      </c>
      <c r="C18" s="36">
        <v>2291.8</v>
      </c>
      <c r="D18" s="36">
        <v>5247.6</v>
      </c>
      <c r="E18" s="36">
        <v>526.3</v>
      </c>
      <c r="F18" s="19">
        <f t="shared" si="0"/>
        <v>8065.700000000001</v>
      </c>
      <c r="G18" s="37">
        <v>4014</v>
      </c>
      <c r="H18" s="13">
        <f t="shared" si="1"/>
        <v>49.76629430799559</v>
      </c>
      <c r="I18" s="38">
        <v>59.71</v>
      </c>
    </row>
    <row r="19" spans="1:9" ht="15.75">
      <c r="A19" s="7">
        <v>8</v>
      </c>
      <c r="B19" s="7" t="s">
        <v>10</v>
      </c>
      <c r="C19" s="36">
        <v>2474.5</v>
      </c>
      <c r="D19" s="36">
        <v>3896.1</v>
      </c>
      <c r="E19" s="36">
        <v>1339.6</v>
      </c>
      <c r="F19" s="19">
        <f t="shared" si="0"/>
        <v>7710.200000000001</v>
      </c>
      <c r="G19" s="37">
        <v>3796.9</v>
      </c>
      <c r="H19" s="13">
        <f t="shared" si="1"/>
        <v>49.24515576768436</v>
      </c>
      <c r="I19" s="38">
        <v>66.02</v>
      </c>
    </row>
    <row r="20" spans="1:9" ht="15.75">
      <c r="A20" s="7">
        <v>9</v>
      </c>
      <c r="B20" s="7" t="s">
        <v>18</v>
      </c>
      <c r="C20" s="36">
        <v>26682.3</v>
      </c>
      <c r="D20" s="36">
        <v>16170.7</v>
      </c>
      <c r="E20" s="36">
        <v>16904.2</v>
      </c>
      <c r="F20" s="19">
        <f t="shared" si="0"/>
        <v>59757.2</v>
      </c>
      <c r="G20" s="37">
        <v>9721.6</v>
      </c>
      <c r="H20" s="13">
        <f t="shared" si="1"/>
        <v>16.268499862778043</v>
      </c>
      <c r="I20" s="38">
        <v>23.19</v>
      </c>
    </row>
    <row r="21" spans="1:9" ht="15.75">
      <c r="A21" s="7">
        <v>10</v>
      </c>
      <c r="B21" s="7" t="s">
        <v>19</v>
      </c>
      <c r="C21" s="36">
        <v>4899.6</v>
      </c>
      <c r="D21" s="36">
        <v>1507.5</v>
      </c>
      <c r="E21" s="36">
        <v>707.7</v>
      </c>
      <c r="F21" s="19">
        <f t="shared" si="0"/>
        <v>7114.8</v>
      </c>
      <c r="G21" s="37">
        <v>3847.6</v>
      </c>
      <c r="H21" s="13">
        <f t="shared" si="1"/>
        <v>54.07882161128914</v>
      </c>
      <c r="I21" s="38">
        <v>66.96</v>
      </c>
    </row>
    <row r="22" spans="1:9" ht="15.75">
      <c r="A22" s="7">
        <v>11</v>
      </c>
      <c r="B22" s="7" t="s">
        <v>11</v>
      </c>
      <c r="C22" s="36">
        <v>2894.6</v>
      </c>
      <c r="D22" s="36">
        <v>4011.8</v>
      </c>
      <c r="E22" s="36">
        <v>187.2</v>
      </c>
      <c r="F22" s="19">
        <f t="shared" si="0"/>
        <v>7093.599999999999</v>
      </c>
      <c r="G22" s="37">
        <v>4389.3</v>
      </c>
      <c r="H22" s="13">
        <f t="shared" si="1"/>
        <v>61.87690312394272</v>
      </c>
      <c r="I22" s="38">
        <v>76.2</v>
      </c>
    </row>
    <row r="23" spans="1:9" ht="15.75">
      <c r="A23" s="2"/>
      <c r="B23" s="2" t="s">
        <v>3</v>
      </c>
      <c r="C23" s="12">
        <f>SUM(C12:C22)</f>
        <v>62318.59999999999</v>
      </c>
      <c r="D23" s="12">
        <f>SUM(D12:D22)</f>
        <v>57181</v>
      </c>
      <c r="E23" s="12">
        <f>SUM(E12:E22)</f>
        <v>30969.100000000002</v>
      </c>
      <c r="F23" s="12">
        <f>SUM(F12:F22)</f>
        <v>150468.69999999998</v>
      </c>
      <c r="G23" s="12">
        <f>SUM(G12:G22)</f>
        <v>52163.299999999996</v>
      </c>
      <c r="H23" s="14"/>
      <c r="I23" s="16"/>
    </row>
    <row r="24" spans="1:9" ht="15.75">
      <c r="A24" s="7"/>
      <c r="B24" s="7"/>
      <c r="C24" s="8"/>
      <c r="D24" s="8"/>
      <c r="E24" s="8"/>
      <c r="F24" s="8"/>
      <c r="G24" s="8"/>
      <c r="H24" s="13"/>
      <c r="I24" s="15"/>
    </row>
    <row r="25" spans="1:9" ht="15.75">
      <c r="A25" s="7"/>
      <c r="B25" s="18" t="s">
        <v>4</v>
      </c>
      <c r="C25" s="19">
        <v>166464.9</v>
      </c>
      <c r="D25" s="19">
        <v>144763.1</v>
      </c>
      <c r="E25" s="19">
        <v>115807.3</v>
      </c>
      <c r="F25" s="19">
        <f>SUM(C25:E25)</f>
        <v>427035.3</v>
      </c>
      <c r="G25" s="19">
        <v>54703.8</v>
      </c>
      <c r="H25" s="20">
        <f>G25/F25*100</f>
        <v>12.81013536820024</v>
      </c>
      <c r="I25" s="17">
        <v>17.83</v>
      </c>
    </row>
    <row r="26" spans="1:9" ht="15.75">
      <c r="A26" s="7"/>
      <c r="B26" s="7"/>
      <c r="C26" s="8"/>
      <c r="D26" s="8"/>
      <c r="E26" s="8"/>
      <c r="F26" s="8"/>
      <c r="G26" s="8"/>
      <c r="H26" s="13"/>
      <c r="I26" s="15"/>
    </row>
    <row r="27" spans="1:9" ht="31.5">
      <c r="A27" s="2"/>
      <c r="B27" s="21" t="s">
        <v>12</v>
      </c>
      <c r="C27" s="22">
        <f>C23+C25</f>
        <v>228783.5</v>
      </c>
      <c r="D27" s="22">
        <f>D23+D25</f>
        <v>201944.1</v>
      </c>
      <c r="E27" s="22">
        <f>E23+E25</f>
        <v>146776.4</v>
      </c>
      <c r="F27" s="22">
        <f>F23+F25</f>
        <v>577504</v>
      </c>
      <c r="G27" s="22">
        <f>G23+G25</f>
        <v>106867.1</v>
      </c>
      <c r="H27" s="20">
        <f>G27/F27*100</f>
        <v>18.5049973679836</v>
      </c>
      <c r="I27" s="17"/>
    </row>
    <row r="30" ht="15.75">
      <c r="B30" s="1" t="s">
        <v>13</v>
      </c>
    </row>
    <row r="31" spans="2:7" ht="15.75">
      <c r="B31" s="1" t="s">
        <v>14</v>
      </c>
      <c r="G31" s="1" t="s">
        <v>15</v>
      </c>
    </row>
  </sheetData>
  <sheetProtection/>
  <mergeCells count="10">
    <mergeCell ref="B6:I6"/>
    <mergeCell ref="A9:A10"/>
    <mergeCell ref="B9:B10"/>
    <mergeCell ref="C9:C10"/>
    <mergeCell ref="D9:D10"/>
    <mergeCell ref="F9:F10"/>
    <mergeCell ref="G9:G10"/>
    <mergeCell ref="H9:H10"/>
    <mergeCell ref="I9:I10"/>
    <mergeCell ref="E9:E10"/>
  </mergeCells>
  <printOptions/>
  <pageMargins left="0.5905511811023623" right="0.1968503937007874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Касаткина</dc:creator>
  <cp:keywords/>
  <dc:description/>
  <cp:lastModifiedBy>user</cp:lastModifiedBy>
  <cp:lastPrinted>2019-07-24T07:15:14Z</cp:lastPrinted>
  <dcterms:created xsi:type="dcterms:W3CDTF">2010-09-16T09:27:59Z</dcterms:created>
  <dcterms:modified xsi:type="dcterms:W3CDTF">2019-07-24T07:19:28Z</dcterms:modified>
  <cp:category/>
  <cp:version/>
  <cp:contentType/>
  <cp:contentStatus/>
</cp:coreProperties>
</file>