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4.2021 " sheetId="1" r:id="rId1"/>
  </sheets>
  <definedNames>
    <definedName name="_xlnm.Print_Area" localSheetId="0">'01.04.2021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<sst xmlns="http://schemas.openxmlformats.org/spreadsheetml/2006/main" count="28" uniqueCount="28">
  <si>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</si>
  <si>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</si>
  <si>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</si>
  <si>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</si>
  <si>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</si>
  <si>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</si>
  <si>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</si>
  <si>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</si>
  <si>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</si>
  <si>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</si>
  <si>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</si>
  <si>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</si>
  <si>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</si>
  <si>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</si>
  <si>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</si>
  <si>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</si>
  <si>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</si>
  <si>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</si>
  <si>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</si>
  <si>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</si>
  <si>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</si>
  <si>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</si>
  <si>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01.01.2021г</t>
  </si>
  <si>
    <t>согласно постановления Администрации Орловского района от 21.01.2021 № 33 "О нормативах формирования расходов на содержание органов местного самоуправления муниципальных образований Орловского района на 2021 - 2023 годы "</t>
  </si>
  <si>
    <t>Расчет норматива расходов на содержание органов местного самоуправления Орловского района на 01.07.2021 года</t>
  </si>
  <si>
    <t>Налоговые и неналоговые доходы (план на 01.07.2021)</t>
  </si>
  <si>
    <t>Дотация (план на 01.07.2021 г.)</t>
  </si>
  <si>
    <t xml:space="preserve">расходы на содержание органов местного самоуправ. (план на 01.07.2021)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</si>
</sst>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7">
      <selection activeCell="G26" sqref="G26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6" t="s">
        <v>24</v>
      </c>
      <c r="C6" s="26"/>
      <c r="D6" s="26"/>
      <c r="E6" s="26"/>
      <c r="F6" s="26"/>
      <c r="G6" s="26"/>
      <c r="H6" s="26"/>
      <c r="I6" s="27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8" t="s">
        <v>2</v>
      </c>
      <c r="B9" s="30" t="s">
        <v>1</v>
      </c>
      <c r="C9" s="31" t="s">
        <v>25</v>
      </c>
      <c r="D9" s="31" t="s">
        <v>26</v>
      </c>
      <c r="E9" s="31" t="s">
        <v>22</v>
      </c>
      <c r="F9" s="33" t="s">
        <v>21</v>
      </c>
      <c r="G9" s="35" t="s">
        <v>27</v>
      </c>
      <c r="H9" s="35" t="s">
        <v>20</v>
      </c>
      <c r="I9" s="37" t="s">
        <v>23</v>
      </c>
    </row>
    <row r="10" spans="1:9" ht="115.5" customHeight="1">
      <c r="A10" s="29"/>
      <c r="B10" s="30"/>
      <c r="C10" s="32"/>
      <c r="D10" s="32"/>
      <c r="E10" s="32"/>
      <c r="F10" s="34"/>
      <c r="G10" s="36"/>
      <c r="H10" s="36"/>
      <c r="I10" s="38"/>
    </row>
    <row r="11" spans="1:9" ht="15.75">
      <c r="A11" s="9">
        <v>1</v>
      </c>
      <c r="B11" s="6">
        <v>2</v>
      </c>
      <c r="C11" s="8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5.75">
      <c r="A12" s="7">
        <v>1</v>
      </c>
      <c r="B12" s="7" t="s">
        <v>5</v>
      </c>
      <c r="C12" s="20">
        <v>2434.9</v>
      </c>
      <c r="D12" s="20">
        <v>3894.2</v>
      </c>
      <c r="E12" s="20">
        <v>720.9</v>
      </c>
      <c r="F12" s="17">
        <f>SUM(C12:E12)</f>
        <v>7050</v>
      </c>
      <c r="G12" s="21">
        <v>4188.3</v>
      </c>
      <c r="H12" s="18">
        <f>G12/F12*100</f>
        <v>59.40851063829788</v>
      </c>
      <c r="I12" s="22">
        <v>67.28</v>
      </c>
    </row>
    <row r="13" spans="1:9" ht="15.75">
      <c r="A13" s="7">
        <v>2</v>
      </c>
      <c r="B13" s="7" t="s">
        <v>6</v>
      </c>
      <c r="C13" s="20">
        <v>3054.9</v>
      </c>
      <c r="D13" s="20">
        <v>4146.1</v>
      </c>
      <c r="E13" s="20">
        <v>1724.1</v>
      </c>
      <c r="F13" s="17">
        <f aca="true" t="shared" si="0" ref="F13:F22">SUM(C13:E13)</f>
        <v>8925.1</v>
      </c>
      <c r="G13" s="21">
        <v>4442.9</v>
      </c>
      <c r="H13" s="18">
        <f aca="true" t="shared" si="1" ref="H13:H22">G13/F13*100</f>
        <v>49.779834399614565</v>
      </c>
      <c r="I13" s="22">
        <v>64.84</v>
      </c>
    </row>
    <row r="14" spans="1:9" ht="15.75">
      <c r="A14" s="7">
        <v>3</v>
      </c>
      <c r="B14" s="7" t="s">
        <v>17</v>
      </c>
      <c r="C14" s="20">
        <v>6946.8</v>
      </c>
      <c r="D14" s="20">
        <v>4202.9</v>
      </c>
      <c r="E14" s="20">
        <v>2852.9</v>
      </c>
      <c r="F14" s="17">
        <f t="shared" si="0"/>
        <v>14002.6</v>
      </c>
      <c r="G14" s="21">
        <v>5605.2</v>
      </c>
      <c r="H14" s="18">
        <f t="shared" si="1"/>
        <v>40.029708768371584</v>
      </c>
      <c r="I14" s="22">
        <v>55.09</v>
      </c>
    </row>
    <row r="15" spans="1:9" ht="15.75">
      <c r="A15" s="7">
        <v>4</v>
      </c>
      <c r="B15" s="7" t="s">
        <v>7</v>
      </c>
      <c r="C15" s="20">
        <v>4845.6</v>
      </c>
      <c r="D15" s="20">
        <v>4082.5</v>
      </c>
      <c r="E15" s="20">
        <v>1609.2</v>
      </c>
      <c r="F15" s="17">
        <f t="shared" si="0"/>
        <v>10537.300000000001</v>
      </c>
      <c r="G15" s="21">
        <v>4570.7</v>
      </c>
      <c r="H15" s="18">
        <f t="shared" si="1"/>
        <v>43.376386740436345</v>
      </c>
      <c r="I15" s="22">
        <v>60.91</v>
      </c>
    </row>
    <row r="16" spans="1:9" ht="15.75">
      <c r="A16" s="7">
        <v>5</v>
      </c>
      <c r="B16" s="7" t="s">
        <v>8</v>
      </c>
      <c r="C16" s="20">
        <v>7776.7</v>
      </c>
      <c r="D16" s="20">
        <v>7658.1</v>
      </c>
      <c r="E16" s="20">
        <v>4858.6</v>
      </c>
      <c r="F16" s="17">
        <f t="shared" si="0"/>
        <v>20293.4</v>
      </c>
      <c r="G16" s="21">
        <v>6171.1</v>
      </c>
      <c r="H16" s="18">
        <f t="shared" si="1"/>
        <v>30.40939418727271</v>
      </c>
      <c r="I16" s="22">
        <v>40.63</v>
      </c>
    </row>
    <row r="17" spans="1:9" ht="15.75">
      <c r="A17" s="7">
        <v>6</v>
      </c>
      <c r="B17" s="7" t="s">
        <v>16</v>
      </c>
      <c r="C17" s="20">
        <v>2544.9</v>
      </c>
      <c r="D17" s="20">
        <v>3855.2</v>
      </c>
      <c r="E17" s="20">
        <v>767.5</v>
      </c>
      <c r="F17" s="17">
        <f t="shared" si="0"/>
        <v>7167.6</v>
      </c>
      <c r="G17" s="21">
        <v>4315.1</v>
      </c>
      <c r="H17" s="18">
        <f t="shared" si="1"/>
        <v>60.202857302304814</v>
      </c>
      <c r="I17" s="22">
        <v>70.06</v>
      </c>
    </row>
    <row r="18" spans="1:9" ht="15.75">
      <c r="A18" s="7">
        <v>7</v>
      </c>
      <c r="B18" s="7" t="s">
        <v>9</v>
      </c>
      <c r="C18" s="20">
        <v>2816.9</v>
      </c>
      <c r="D18" s="20">
        <v>5499.6</v>
      </c>
      <c r="E18" s="20">
        <v>688.3</v>
      </c>
      <c r="F18" s="17">
        <f t="shared" si="0"/>
        <v>9004.8</v>
      </c>
      <c r="G18" s="21">
        <v>4098</v>
      </c>
      <c r="H18" s="18">
        <f t="shared" si="1"/>
        <v>45.509061833688705</v>
      </c>
      <c r="I18" s="22">
        <v>51.09</v>
      </c>
    </row>
    <row r="19" spans="1:9" ht="15.75">
      <c r="A19" s="7">
        <v>8</v>
      </c>
      <c r="B19" s="7" t="s">
        <v>10</v>
      </c>
      <c r="C19" s="20">
        <v>3827.4</v>
      </c>
      <c r="D19" s="20">
        <v>2947</v>
      </c>
      <c r="E19" s="20">
        <v>1949.8</v>
      </c>
      <c r="F19" s="17">
        <f t="shared" si="0"/>
        <v>8724.199999999999</v>
      </c>
      <c r="G19" s="21">
        <v>4344.3</v>
      </c>
      <c r="H19" s="18">
        <f t="shared" si="1"/>
        <v>49.79596983104469</v>
      </c>
      <c r="I19" s="22">
        <v>64.4</v>
      </c>
    </row>
    <row r="20" spans="1:9" ht="15.75">
      <c r="A20" s="7">
        <v>9</v>
      </c>
      <c r="B20" s="7" t="s">
        <v>18</v>
      </c>
      <c r="C20" s="20">
        <v>28583.2</v>
      </c>
      <c r="D20" s="20">
        <v>5936.5</v>
      </c>
      <c r="E20" s="20">
        <v>23561.3</v>
      </c>
      <c r="F20" s="17">
        <f t="shared" si="0"/>
        <v>58081</v>
      </c>
      <c r="G20" s="21">
        <v>9755.4</v>
      </c>
      <c r="H20" s="18">
        <f t="shared" si="1"/>
        <v>16.796198412561765</v>
      </c>
      <c r="I20" s="22">
        <v>29.05</v>
      </c>
    </row>
    <row r="21" spans="1:9" ht="15.75">
      <c r="A21" s="7">
        <v>10</v>
      </c>
      <c r="B21" s="7" t="s">
        <v>19</v>
      </c>
      <c r="C21" s="20">
        <v>4273.8</v>
      </c>
      <c r="D21" s="20">
        <v>2076.3</v>
      </c>
      <c r="E21" s="20">
        <v>985.4</v>
      </c>
      <c r="F21" s="17">
        <f t="shared" si="0"/>
        <v>7335.5</v>
      </c>
      <c r="G21" s="21">
        <v>4002.5</v>
      </c>
      <c r="H21" s="18">
        <f t="shared" si="1"/>
        <v>54.56342444277828</v>
      </c>
      <c r="I21" s="22">
        <v>63.98</v>
      </c>
    </row>
    <row r="22" spans="1:9" ht="15.75">
      <c r="A22" s="7">
        <v>11</v>
      </c>
      <c r="B22" s="7" t="s">
        <v>11</v>
      </c>
      <c r="C22" s="20">
        <v>3039.7</v>
      </c>
      <c r="D22" s="20">
        <v>4329.4</v>
      </c>
      <c r="E22" s="20">
        <v>257.3</v>
      </c>
      <c r="F22" s="17">
        <f t="shared" si="0"/>
        <v>7626.4</v>
      </c>
      <c r="G22" s="21">
        <v>4687.7</v>
      </c>
      <c r="H22" s="18">
        <f t="shared" si="1"/>
        <v>61.46674708905906</v>
      </c>
      <c r="I22" s="22">
        <v>64.14</v>
      </c>
    </row>
    <row r="23" spans="1:9" ht="15.75">
      <c r="A23" s="2"/>
      <c r="B23" s="2" t="s">
        <v>3</v>
      </c>
      <c r="C23" s="23">
        <f>SUM(C12:C22)</f>
        <v>70144.8</v>
      </c>
      <c r="D23" s="23">
        <f>SUM(D12:D22)</f>
        <v>48627.80000000001</v>
      </c>
      <c r="E23" s="23">
        <f>SUM(E12:E22)</f>
        <v>39975.3</v>
      </c>
      <c r="F23" s="23">
        <f>SUM(F12:F22)</f>
        <v>158747.9</v>
      </c>
      <c r="G23" s="23">
        <f>SUM(G12:G22)</f>
        <v>56181.200000000004</v>
      </c>
      <c r="H23" s="12"/>
      <c r="I23" s="14"/>
    </row>
    <row r="24" spans="1:9" ht="15.75">
      <c r="A24" s="7"/>
      <c r="B24" s="7"/>
      <c r="C24" s="24"/>
      <c r="D24" s="24"/>
      <c r="E24" s="24"/>
      <c r="F24" s="24"/>
      <c r="G24" s="24"/>
      <c r="H24" s="11"/>
      <c r="I24" s="13"/>
    </row>
    <row r="25" spans="1:9" ht="15.75">
      <c r="A25" s="7"/>
      <c r="B25" s="16" t="s">
        <v>4</v>
      </c>
      <c r="C25" s="20">
        <v>182244.3</v>
      </c>
      <c r="D25" s="20">
        <v>146828</v>
      </c>
      <c r="E25" s="20">
        <v>125476</v>
      </c>
      <c r="F25" s="20">
        <f>SUM(C25:E25)</f>
        <v>454548.3</v>
      </c>
      <c r="G25" s="20">
        <v>56301.8</v>
      </c>
      <c r="H25" s="18">
        <f>G25/F25*100</f>
        <v>12.38631846164643</v>
      </c>
      <c r="I25" s="15">
        <v>22.68</v>
      </c>
    </row>
    <row r="26" spans="1:9" ht="15.75">
      <c r="A26" s="7"/>
      <c r="B26" s="7"/>
      <c r="C26" s="24"/>
      <c r="D26" s="24"/>
      <c r="E26" s="24"/>
      <c r="F26" s="24"/>
      <c r="G26" s="24"/>
      <c r="H26" s="11"/>
      <c r="I26" s="13"/>
    </row>
    <row r="27" spans="1:9" ht="31.5">
      <c r="A27" s="2"/>
      <c r="B27" s="19" t="s">
        <v>12</v>
      </c>
      <c r="C27" s="25">
        <f>C23+C25</f>
        <v>252389.09999999998</v>
      </c>
      <c r="D27" s="25">
        <f>D23+D25</f>
        <v>195455.80000000002</v>
      </c>
      <c r="E27" s="25">
        <f>E23+E25</f>
        <v>165451.3</v>
      </c>
      <c r="F27" s="25">
        <f>F23+F25</f>
        <v>613296.2</v>
      </c>
      <c r="G27" s="25">
        <f>G23+G25</f>
        <v>112483</v>
      </c>
      <c r="H27" s="18">
        <f>G27/F27*100</f>
        <v>18.34072997680403</v>
      </c>
      <c r="I27" s="15">
        <v>29.65</v>
      </c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2021-04-12T11:15:28Z</cp:lastPrinted>
  <dcterms:created xsi:type="dcterms:W3CDTF">2010-09-16T09:27:59Z</dcterms:created>
  <dcterms:modified xsi:type="dcterms:W3CDTF">2021-07-14T08:09:40Z</dcterms:modified>
  <cp:category/>
  <cp:version/>
  <cp:contentType/>
  <cp:contentStatus/>
</cp:coreProperties>
</file>