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<sst xmlns="http://schemas.openxmlformats.org/spreadsheetml/2006/main" count="110" uniqueCount="63">
  <si>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</si>
  <si>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</si>
  <si>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</si>
  <si>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</si>
  <si>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</si>
  <si>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</si>
  <si>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</si>
  <si>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</si>
  <si>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</si>
  <si>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</si>
  <si>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</si>
  <si>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</si>
  <si>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</si>
  <si>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</si>
  <si>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</si>
  <si>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</si>
  <si>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</si>
  <si>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</si>
  <si>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</si>
  <si>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</si>
  <si>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</si>
  <si>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</si>
  <si>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</si>
  <si>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</si>
  <si>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</si>
  <si>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</si>
  <si>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</si>
  <si>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</si>
  <si>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</si>
  <si>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</si>
  <si>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</si>
  <si>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</si>
  <si>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</si>
  <si>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</si>
  <si>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</si>
  <si>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</si>
  <si>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</si>
  <si>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</si>
  <si>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</si>
  <si>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</si>
  <si>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</si>
  <si>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</si>
  <si>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</si>
  <si>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</si>
  <si>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</si>
  <si>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</si>
  <si>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</si>
  <si>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</si>
  <si>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</si>
  <si>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</si>
  <si>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</si>
  <si>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</si>
  <si>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</si>
  <si>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</si>
  <si>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</si>
  <si>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</si>
  <si>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</si>
  <si>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</si>
  <si>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</si>
  <si>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2022 год</t>
  </si>
  <si>
    <t>на  1 марта  2022 года</t>
  </si>
  <si>
    <t>Факт   на 01.03.2022г.</t>
  </si>
  <si>
    <t>Факт   на 01.03.2022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</si>
</sst>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1">
      <selection activeCell="B7" sqref="B7:B8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60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59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62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320730.7</v>
      </c>
      <c r="C11" s="22">
        <f>C12+C15+C16+C21+C26</f>
        <v>30310.7</v>
      </c>
      <c r="D11" s="22">
        <f>C11/B11*100</f>
        <v>9.450514091728667</v>
      </c>
    </row>
    <row r="12" spans="1:4" ht="23.25" customHeight="1">
      <c r="A12" s="12" t="s">
        <v>13</v>
      </c>
      <c r="B12" s="17">
        <f>B13+B14</f>
        <v>153803.6</v>
      </c>
      <c r="C12" s="17">
        <f>C13+C14</f>
        <v>17228.5</v>
      </c>
      <c r="D12" s="17">
        <f aca="true" t="shared" si="0" ref="D12:D29">C12/B12*100</f>
        <v>11.201623369023872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153803.6</v>
      </c>
      <c r="C14" s="18">
        <v>17228.5</v>
      </c>
      <c r="D14" s="18">
        <f t="shared" si="0"/>
        <v>11.201623369023872</v>
      </c>
    </row>
    <row r="15" spans="1:4" ht="25.5" customHeight="1">
      <c r="A15" s="11" t="s">
        <v>55</v>
      </c>
      <c r="B15" s="18">
        <v>29194.5</v>
      </c>
      <c r="C15" s="18">
        <v>2734.5</v>
      </c>
      <c r="D15" s="18">
        <f t="shared" si="0"/>
        <v>9.366490263577044</v>
      </c>
    </row>
    <row r="16" spans="1:4" s="2" customFormat="1" ht="26.25" customHeight="1">
      <c r="A16" s="12" t="s">
        <v>16</v>
      </c>
      <c r="B16" s="17">
        <f>B17+B18+B19+B20</f>
        <v>72733.9</v>
      </c>
      <c r="C16" s="17">
        <f>C17+C18+C19+C20</f>
        <v>5954.5</v>
      </c>
      <c r="D16" s="17">
        <f t="shared" si="0"/>
        <v>8.18669148773818</v>
      </c>
    </row>
    <row r="17" spans="1:4" ht="48" customHeight="1">
      <c r="A17" s="11" t="s">
        <v>17</v>
      </c>
      <c r="B17" s="18">
        <v>8451</v>
      </c>
      <c r="C17" s="18">
        <v>543.9</v>
      </c>
      <c r="D17" s="18">
        <f t="shared" si="0"/>
        <v>6.435924742634007</v>
      </c>
    </row>
    <row r="18" spans="1:4" ht="48" customHeight="1">
      <c r="A18" s="11" t="s">
        <v>18</v>
      </c>
      <c r="B18" s="18">
        <v>0</v>
      </c>
      <c r="C18" s="18">
        <v>-4.1</v>
      </c>
      <c r="D18" s="18"/>
    </row>
    <row r="19" spans="1:4" ht="24.75" customHeight="1">
      <c r="A19" s="11" t="s">
        <v>19</v>
      </c>
      <c r="B19" s="18">
        <v>61734.9</v>
      </c>
      <c r="C19" s="18">
        <v>5152.4</v>
      </c>
      <c r="D19" s="18">
        <f t="shared" si="0"/>
        <v>8.34600849762452</v>
      </c>
    </row>
    <row r="20" spans="1:4" ht="24.75" customHeight="1">
      <c r="A20" s="11" t="s">
        <v>53</v>
      </c>
      <c r="B20" s="18">
        <v>2548</v>
      </c>
      <c r="C20" s="18">
        <v>262.3</v>
      </c>
      <c r="D20" s="18">
        <f t="shared" si="0"/>
        <v>10.294348508634224</v>
      </c>
    </row>
    <row r="21" spans="1:4" ht="25.5" customHeight="1">
      <c r="A21" s="12" t="s">
        <v>20</v>
      </c>
      <c r="B21" s="17">
        <f>B22+B23+B24+B25</f>
        <v>57631.5</v>
      </c>
      <c r="C21" s="17">
        <f>C22+C24+C25</f>
        <v>3543</v>
      </c>
      <c r="D21" s="17">
        <f t="shared" si="0"/>
        <v>6.147679654355691</v>
      </c>
    </row>
    <row r="22" spans="1:4" ht="24.75" customHeight="1">
      <c r="A22" s="11" t="s">
        <v>39</v>
      </c>
      <c r="B22" s="18">
        <v>4150.2</v>
      </c>
      <c r="C22" s="18">
        <v>149.9</v>
      </c>
      <c r="D22" s="18">
        <f t="shared" si="0"/>
        <v>3.611874126548118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27783.4</v>
      </c>
      <c r="C24" s="18">
        <v>1467.5</v>
      </c>
      <c r="D24" s="18">
        <f t="shared" si="0"/>
        <v>5.2819309371783145</v>
      </c>
    </row>
    <row r="25" spans="1:4" ht="25.5" customHeight="1">
      <c r="A25" s="11" t="s">
        <v>40</v>
      </c>
      <c r="B25" s="18">
        <v>25697.9</v>
      </c>
      <c r="C25" s="18">
        <v>1925.6</v>
      </c>
      <c r="D25" s="17">
        <f t="shared" si="0"/>
        <v>7.493219290292203</v>
      </c>
    </row>
    <row r="26" spans="1:4" ht="22.5" customHeight="1">
      <c r="A26" s="12" t="s">
        <v>23</v>
      </c>
      <c r="B26" s="17">
        <v>7367.2</v>
      </c>
      <c r="C26" s="17">
        <v>850.2</v>
      </c>
      <c r="D26" s="17">
        <f t="shared" si="0"/>
        <v>11.540340970789446</v>
      </c>
    </row>
    <row r="27" spans="1:4" ht="22.5" customHeight="1">
      <c r="A27" s="21" t="s">
        <v>24</v>
      </c>
      <c r="B27" s="22">
        <v>19373.5</v>
      </c>
      <c r="C27" s="22">
        <v>1684.7</v>
      </c>
      <c r="D27" s="22">
        <f t="shared" si="0"/>
        <v>8.695899037344827</v>
      </c>
    </row>
    <row r="28" spans="1:4" ht="26.25" customHeight="1">
      <c r="A28" s="27" t="s">
        <v>48</v>
      </c>
      <c r="B28" s="24">
        <f>B27+B11</f>
        <v>340104.2</v>
      </c>
      <c r="C28" s="24">
        <f>C27+C11</f>
        <v>31995.4</v>
      </c>
      <c r="D28" s="24">
        <f t="shared" si="0"/>
        <v>9.40752863387162</v>
      </c>
    </row>
    <row r="29" spans="1:4" ht="38.25" customHeight="1">
      <c r="A29" s="13" t="s">
        <v>25</v>
      </c>
      <c r="B29" s="17">
        <f>B30+B31+B32+B33+B34+B35</f>
        <v>1274302.5999999999</v>
      </c>
      <c r="C29" s="17">
        <f>C30+C31+C32+C33+C35</f>
        <v>184606.4</v>
      </c>
      <c r="D29" s="17">
        <f t="shared" si="0"/>
        <v>14.486857360253365</v>
      </c>
    </row>
    <row r="30" spans="1:4" ht="22.5" customHeight="1">
      <c r="A30" s="11" t="s">
        <v>26</v>
      </c>
      <c r="B30" s="18">
        <v>193749.9</v>
      </c>
      <c r="C30" s="18">
        <v>36758.4</v>
      </c>
      <c r="D30" s="18">
        <f>C30/B30*100</f>
        <v>18.972087211399852</v>
      </c>
    </row>
    <row r="31" spans="1:4" ht="22.5" customHeight="1">
      <c r="A31" s="11" t="s">
        <v>27</v>
      </c>
      <c r="B31" s="18">
        <v>140060.8</v>
      </c>
      <c r="C31" s="18">
        <v>1744.7</v>
      </c>
      <c r="D31" s="18">
        <f>C31/B31*100</f>
        <v>1.2456733075921316</v>
      </c>
    </row>
    <row r="32" spans="1:4" ht="24.75" customHeight="1">
      <c r="A32" s="11" t="s">
        <v>28</v>
      </c>
      <c r="B32" s="18">
        <v>909321.5</v>
      </c>
      <c r="C32" s="18">
        <v>144005</v>
      </c>
      <c r="D32" s="18">
        <f>C32/B32*100</f>
        <v>15.836533063388472</v>
      </c>
    </row>
    <row r="33" spans="1:4" ht="21.75" customHeight="1">
      <c r="A33" s="11" t="s">
        <v>9</v>
      </c>
      <c r="B33" s="18">
        <v>31170.4</v>
      </c>
      <c r="C33" s="18">
        <v>4645.8</v>
      </c>
      <c r="D33" s="18">
        <f>C33/B33*100</f>
        <v>14.904524805584785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0</v>
      </c>
      <c r="C35" s="18">
        <v>-2547.5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1614406.7999999998</v>
      </c>
      <c r="C36" s="24">
        <f>C28+C29</f>
        <v>216601.8</v>
      </c>
      <c r="D36" s="24">
        <f>C36/B36*100</f>
        <v>13.416804240418214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165589.3</v>
      </c>
      <c r="C38" s="18">
        <v>3477.7</v>
      </c>
      <c r="D38" s="18">
        <f aca="true" t="shared" si="1" ref="D38:D51">C38/B38*100</f>
        <v>2.1001960875491354</v>
      </c>
    </row>
    <row r="39" spans="1:4" ht="23.25" customHeight="1">
      <c r="A39" s="11" t="s">
        <v>43</v>
      </c>
      <c r="B39" s="18">
        <v>2457.7</v>
      </c>
      <c r="C39" s="18">
        <v>46.2</v>
      </c>
      <c r="D39" s="18">
        <f t="shared" si="1"/>
        <v>1.879806322984905</v>
      </c>
    </row>
    <row r="40" spans="1:4" ht="46.5" customHeight="1">
      <c r="A40" s="11" t="s">
        <v>30</v>
      </c>
      <c r="B40" s="18">
        <v>8182.8</v>
      </c>
      <c r="C40" s="18">
        <v>666.4</v>
      </c>
      <c r="D40" s="18">
        <f t="shared" si="1"/>
        <v>8.14391161949455</v>
      </c>
    </row>
    <row r="41" spans="1:4" ht="23.25" customHeight="1">
      <c r="A41" s="11" t="s">
        <v>4</v>
      </c>
      <c r="B41" s="18">
        <v>75798.8</v>
      </c>
      <c r="C41" s="18">
        <v>65.8</v>
      </c>
      <c r="D41" s="18">
        <f t="shared" si="1"/>
        <v>0.08680876214399172</v>
      </c>
    </row>
    <row r="42" spans="1:4" ht="23.25" customHeight="1">
      <c r="A42" s="11" t="s">
        <v>5</v>
      </c>
      <c r="B42" s="18">
        <v>51314.9</v>
      </c>
      <c r="C42" s="18">
        <v>860.8</v>
      </c>
      <c r="D42" s="18">
        <f t="shared" si="1"/>
        <v>1.6774854866715125</v>
      </c>
    </row>
    <row r="43" spans="1:4" ht="23.25" customHeight="1">
      <c r="A43" s="11" t="s">
        <v>6</v>
      </c>
      <c r="B43" s="18">
        <v>280.9</v>
      </c>
      <c r="C43" s="18">
        <v>0</v>
      </c>
      <c r="D43" s="18">
        <f t="shared" si="1"/>
        <v>0</v>
      </c>
    </row>
    <row r="44" spans="1:4" ht="22.5" customHeight="1">
      <c r="A44" s="11" t="s">
        <v>7</v>
      </c>
      <c r="B44" s="18">
        <v>612878.7</v>
      </c>
      <c r="C44" s="18">
        <v>40260.3</v>
      </c>
      <c r="D44" s="18">
        <f t="shared" si="1"/>
        <v>6.569048655141711</v>
      </c>
    </row>
    <row r="45" spans="1:4" ht="25.5" customHeight="1">
      <c r="A45" s="11" t="s">
        <v>31</v>
      </c>
      <c r="B45" s="18">
        <v>70016.9</v>
      </c>
      <c r="C45" s="18">
        <v>2114.1</v>
      </c>
      <c r="D45" s="18">
        <f t="shared" si="1"/>
        <v>3.019413884362204</v>
      </c>
    </row>
    <row r="46" spans="1:4" ht="24.75" customHeight="1">
      <c r="A46" s="11" t="s">
        <v>33</v>
      </c>
      <c r="B46" s="18">
        <v>95867</v>
      </c>
      <c r="C46" s="18">
        <v>808.6</v>
      </c>
      <c r="D46" s="18">
        <f t="shared" si="1"/>
        <v>0.8434602104999636</v>
      </c>
    </row>
    <row r="47" spans="1:4" ht="23.25" customHeight="1">
      <c r="A47" s="11" t="s">
        <v>8</v>
      </c>
      <c r="B47" s="18">
        <v>519536.1</v>
      </c>
      <c r="C47" s="18">
        <v>36046.5</v>
      </c>
      <c r="D47" s="18">
        <f t="shared" si="1"/>
        <v>6.938208913682803</v>
      </c>
    </row>
    <row r="48" spans="1:4" ht="21.75" customHeight="1">
      <c r="A48" s="11" t="s">
        <v>32</v>
      </c>
      <c r="B48" s="18">
        <v>1545</v>
      </c>
      <c r="C48" s="18">
        <v>5.5</v>
      </c>
      <c r="D48" s="18">
        <f t="shared" si="1"/>
        <v>0.3559870550161813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1603468.1</v>
      </c>
      <c r="C51" s="24">
        <f>SUM(C38+C39+C40+C41+C42+C43+C44+C45+C46+C47+C48+C50)</f>
        <v>84351.9</v>
      </c>
      <c r="D51" s="24">
        <f t="shared" si="1"/>
        <v>5.260591090025426</v>
      </c>
    </row>
    <row r="52" spans="1:61" s="2" customFormat="1" ht="24.75" customHeight="1">
      <c r="A52" s="12" t="s">
        <v>37</v>
      </c>
      <c r="B52" s="17">
        <f>B36-B51</f>
        <v>10938.69999999972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132249.9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7" t="s">
        <v>57</v>
      </c>
      <c r="B55" s="37"/>
      <c r="C55" s="37"/>
      <c r="D55" s="37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1">
      <selection activeCell="C36" sqref="C36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60</v>
      </c>
      <c r="B3" s="39"/>
      <c r="C3" s="39"/>
      <c r="D3" s="39"/>
    </row>
    <row r="4" spans="1:6" ht="15.75" customHeight="1">
      <c r="A4" s="5"/>
      <c r="B4" s="41" t="s">
        <v>45</v>
      </c>
      <c r="C4" s="41"/>
      <c r="D4" s="41"/>
      <c r="F4" s="1"/>
    </row>
    <row r="5" spans="1:4" s="3" customFormat="1" ht="16.5" customHeight="1">
      <c r="A5" s="38" t="s">
        <v>11</v>
      </c>
      <c r="B5" s="38" t="s">
        <v>59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61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246486.09999999998</v>
      </c>
      <c r="C11" s="17">
        <f>C12+C15+C16+C21+C26</f>
        <v>23948</v>
      </c>
      <c r="D11" s="17">
        <f>C11/B11*100</f>
        <v>9.715760848177647</v>
      </c>
    </row>
    <row r="12" spans="1:4" s="3" customFormat="1" ht="24.75" customHeight="1">
      <c r="A12" s="33" t="s">
        <v>13</v>
      </c>
      <c r="B12" s="17">
        <f>B13+B14</f>
        <v>134169</v>
      </c>
      <c r="C12" s="17">
        <f>C13+C14</f>
        <v>15015.4</v>
      </c>
      <c r="D12" s="17">
        <f aca="true" t="shared" si="0" ref="D12:D34">C12/B12*100</f>
        <v>11.191407851292027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134169</v>
      </c>
      <c r="C14" s="18">
        <v>15015.4</v>
      </c>
      <c r="D14" s="18">
        <f t="shared" si="0"/>
        <v>11.191407851292027</v>
      </c>
    </row>
    <row r="15" spans="1:4" s="3" customFormat="1" ht="24.75" customHeight="1">
      <c r="A15" s="20" t="s">
        <v>55</v>
      </c>
      <c r="B15" s="18">
        <v>29194.5</v>
      </c>
      <c r="C15" s="18">
        <v>2734.5</v>
      </c>
      <c r="D15" s="18">
        <f>C15/B15*100</f>
        <v>9.366490263577044</v>
      </c>
    </row>
    <row r="16" spans="1:4" s="4" customFormat="1" ht="23.25" customHeight="1">
      <c r="A16" s="33" t="s">
        <v>16</v>
      </c>
      <c r="B16" s="17">
        <f>B17+B18+B19+B20</f>
        <v>48039.9</v>
      </c>
      <c r="C16" s="17">
        <f>C17+C18+C19+C20</f>
        <v>3893.5</v>
      </c>
      <c r="D16" s="17">
        <f t="shared" si="0"/>
        <v>8.104721283766203</v>
      </c>
    </row>
    <row r="17" spans="1:4" s="3" customFormat="1" ht="47.25" customHeight="1">
      <c r="A17" s="20" t="s">
        <v>17</v>
      </c>
      <c r="B17" s="18">
        <v>8451</v>
      </c>
      <c r="C17" s="18">
        <v>543.9</v>
      </c>
      <c r="D17" s="18">
        <f t="shared" si="0"/>
        <v>6.435924742634007</v>
      </c>
    </row>
    <row r="18" spans="1:4" s="3" customFormat="1" ht="44.25" customHeight="1">
      <c r="A18" s="20" t="s">
        <v>18</v>
      </c>
      <c r="B18" s="18">
        <v>0</v>
      </c>
      <c r="C18" s="18">
        <v>-4.1</v>
      </c>
      <c r="D18" s="18"/>
    </row>
    <row r="19" spans="1:4" s="3" customFormat="1" ht="23.25" customHeight="1">
      <c r="A19" s="20" t="s">
        <v>19</v>
      </c>
      <c r="B19" s="18">
        <v>37040.9</v>
      </c>
      <c r="C19" s="18">
        <v>3091.4</v>
      </c>
      <c r="D19" s="18">
        <f t="shared" si="0"/>
        <v>8.345909521636893</v>
      </c>
    </row>
    <row r="20" spans="1:4" s="3" customFormat="1" ht="23.25" customHeight="1">
      <c r="A20" s="20" t="s">
        <v>53</v>
      </c>
      <c r="B20" s="18">
        <v>2548</v>
      </c>
      <c r="C20" s="18">
        <v>262.3</v>
      </c>
      <c r="D20" s="18">
        <f t="shared" si="0"/>
        <v>10.294348508634224</v>
      </c>
    </row>
    <row r="21" spans="1:4" s="3" customFormat="1" ht="23.25" customHeight="1">
      <c r="A21" s="33" t="s">
        <v>20</v>
      </c>
      <c r="B21" s="17">
        <f>B22+B23+B24+B25</f>
        <v>27783.4</v>
      </c>
      <c r="C21" s="17">
        <f>C22+C23+C24+C25</f>
        <v>1467.5</v>
      </c>
      <c r="D21" s="18">
        <f t="shared" si="0"/>
        <v>5.2819309371783145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27783.4</v>
      </c>
      <c r="C24" s="18">
        <v>1467.5</v>
      </c>
      <c r="D24" s="18">
        <f t="shared" si="0"/>
        <v>5.2819309371783145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7299.3</v>
      </c>
      <c r="C26" s="17">
        <v>837.1</v>
      </c>
      <c r="D26" s="17">
        <f t="shared" si="0"/>
        <v>11.46822298028578</v>
      </c>
    </row>
    <row r="27" spans="1:4" s="3" customFormat="1" ht="22.5" customHeight="1">
      <c r="A27" s="33" t="s">
        <v>24</v>
      </c>
      <c r="B27" s="17">
        <v>17700.6</v>
      </c>
      <c r="C27" s="17">
        <v>1151.4</v>
      </c>
      <c r="D27" s="17">
        <f t="shared" si="0"/>
        <v>6.5048642418901075</v>
      </c>
    </row>
    <row r="28" spans="1:4" s="8" customFormat="1" ht="25.5" customHeight="1">
      <c r="A28" s="33" t="s">
        <v>48</v>
      </c>
      <c r="B28" s="17">
        <f>B11+B27</f>
        <v>264186.69999999995</v>
      </c>
      <c r="C28" s="17">
        <f>C11+C27</f>
        <v>25099.4</v>
      </c>
      <c r="D28" s="17">
        <f t="shared" si="0"/>
        <v>9.500629668336826</v>
      </c>
    </row>
    <row r="29" spans="1:4" s="3" customFormat="1" ht="49.5" customHeight="1">
      <c r="A29" s="33" t="s">
        <v>47</v>
      </c>
      <c r="B29" s="17">
        <f>B30+B36+B35</f>
        <v>1222070.0999999999</v>
      </c>
      <c r="C29" s="17">
        <f>C30+C36+C35</f>
        <v>172079.5</v>
      </c>
      <c r="D29" s="17">
        <f t="shared" si="0"/>
        <v>14.080984388702417</v>
      </c>
    </row>
    <row r="30" spans="1:4" s="3" customFormat="1" ht="25.5" customHeight="1">
      <c r="A30" s="33" t="s">
        <v>46</v>
      </c>
      <c r="B30" s="17">
        <f>B31+B32+B33+B34</f>
        <v>1222070.0999999999</v>
      </c>
      <c r="C30" s="17">
        <f>C31+C32+C33+C34</f>
        <v>174627</v>
      </c>
      <c r="D30" s="17">
        <f t="shared" si="0"/>
        <v>14.28944215229552</v>
      </c>
    </row>
    <row r="31" spans="1:4" s="3" customFormat="1" ht="22.5" customHeight="1">
      <c r="A31" s="20" t="s">
        <v>26</v>
      </c>
      <c r="B31" s="18">
        <v>146846.1</v>
      </c>
      <c r="C31" s="18">
        <v>24474.4</v>
      </c>
      <c r="D31" s="18">
        <f t="shared" si="0"/>
        <v>16.666700715919593</v>
      </c>
    </row>
    <row r="32" spans="1:4" s="3" customFormat="1" ht="21.75" customHeight="1">
      <c r="A32" s="20" t="s">
        <v>27</v>
      </c>
      <c r="B32" s="18">
        <v>137192</v>
      </c>
      <c r="C32" s="18">
        <v>1744.7</v>
      </c>
      <c r="D32" s="18">
        <f t="shared" si="0"/>
        <v>1.2717213831710306</v>
      </c>
    </row>
    <row r="33" spans="1:4" s="3" customFormat="1" ht="22.5" customHeight="1">
      <c r="A33" s="20" t="s">
        <v>28</v>
      </c>
      <c r="B33" s="18">
        <v>906861.6</v>
      </c>
      <c r="C33" s="18">
        <v>143762.1</v>
      </c>
      <c r="D33" s="18">
        <f t="shared" si="0"/>
        <v>15.852705638875877</v>
      </c>
    </row>
    <row r="34" spans="1:4" s="3" customFormat="1" ht="22.5" customHeight="1">
      <c r="A34" s="20" t="s">
        <v>9</v>
      </c>
      <c r="B34" s="18">
        <v>31170.4</v>
      </c>
      <c r="C34" s="18">
        <v>4645.8</v>
      </c>
      <c r="D34" s="18">
        <f t="shared" si="0"/>
        <v>14.904524805584785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0</v>
      </c>
      <c r="C36" s="18">
        <v>-2547.5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1486256.7999999998</v>
      </c>
      <c r="C37" s="24">
        <f>C28+C29</f>
        <v>197178.9</v>
      </c>
      <c r="D37" s="24">
        <f>C37/B37*100</f>
        <v>13.266812303230507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93983</v>
      </c>
      <c r="C39" s="18">
        <v>8325.2</v>
      </c>
      <c r="D39" s="18">
        <f aca="true" t="shared" si="1" ref="D39:D51">C39/B39*100</f>
        <v>8.858197759169212</v>
      </c>
    </row>
    <row r="40" spans="1:4" s="3" customFormat="1" ht="48" customHeight="1">
      <c r="A40" s="20" t="s">
        <v>30</v>
      </c>
      <c r="B40" s="18">
        <v>8715.9</v>
      </c>
      <c r="C40" s="18">
        <v>1332.9</v>
      </c>
      <c r="D40" s="18">
        <f t="shared" si="1"/>
        <v>15.29274085292397</v>
      </c>
    </row>
    <row r="41" spans="1:4" s="3" customFormat="1" ht="23.25" customHeight="1">
      <c r="A41" s="20" t="s">
        <v>4</v>
      </c>
      <c r="B41" s="18">
        <v>69938.1</v>
      </c>
      <c r="C41" s="18">
        <v>216.8</v>
      </c>
      <c r="D41" s="18">
        <f t="shared" si="1"/>
        <v>0.309988404031565</v>
      </c>
    </row>
    <row r="42" spans="1:4" s="3" customFormat="1" ht="24.75" customHeight="1">
      <c r="A42" s="20" t="s">
        <v>5</v>
      </c>
      <c r="B42" s="18">
        <v>36323.1</v>
      </c>
      <c r="C42" s="18">
        <v>695.7</v>
      </c>
      <c r="D42" s="18">
        <f t="shared" si="1"/>
        <v>1.9153100919249735</v>
      </c>
    </row>
    <row r="43" spans="1:4" s="3" customFormat="1" ht="22.5" customHeight="1">
      <c r="A43" s="20" t="s">
        <v>6</v>
      </c>
      <c r="B43" s="18">
        <v>113.9</v>
      </c>
      <c r="C43" s="18">
        <v>62.1</v>
      </c>
      <c r="D43" s="18">
        <f t="shared" si="1"/>
        <v>54.521510096575945</v>
      </c>
    </row>
    <row r="44" spans="1:4" s="3" customFormat="1" ht="21.75" customHeight="1">
      <c r="A44" s="20" t="s">
        <v>7</v>
      </c>
      <c r="B44" s="18">
        <v>612763.7</v>
      </c>
      <c r="C44" s="18">
        <v>94516.3</v>
      </c>
      <c r="D44" s="18">
        <f t="shared" si="1"/>
        <v>15.424591894069446</v>
      </c>
    </row>
    <row r="45" spans="1:4" s="3" customFormat="1" ht="22.5" customHeight="1">
      <c r="A45" s="20" t="s">
        <v>49</v>
      </c>
      <c r="B45" s="18">
        <v>45478.1</v>
      </c>
      <c r="C45" s="18">
        <v>4755.1</v>
      </c>
      <c r="D45" s="18">
        <f t="shared" si="1"/>
        <v>10.455801803505423</v>
      </c>
    </row>
    <row r="46" spans="1:4" s="3" customFormat="1" ht="24.75" customHeight="1">
      <c r="A46" s="20" t="s">
        <v>33</v>
      </c>
      <c r="B46" s="18">
        <v>95867</v>
      </c>
      <c r="C46" s="18">
        <v>2184.8</v>
      </c>
      <c r="D46" s="18">
        <f t="shared" si="1"/>
        <v>2.2789906850115265</v>
      </c>
    </row>
    <row r="47" spans="1:4" s="3" customFormat="1" ht="23.25" customHeight="1">
      <c r="A47" s="20" t="s">
        <v>8</v>
      </c>
      <c r="B47" s="18">
        <v>521892.5</v>
      </c>
      <c r="C47" s="18">
        <v>77171.3</v>
      </c>
      <c r="D47" s="18">
        <f t="shared" si="1"/>
        <v>14.786819124628156</v>
      </c>
    </row>
    <row r="48" spans="1:4" s="3" customFormat="1" ht="23.25" customHeight="1">
      <c r="A48" s="20" t="s">
        <v>32</v>
      </c>
      <c r="B48" s="18">
        <v>1181.5</v>
      </c>
      <c r="C48" s="18">
        <v>65.3</v>
      </c>
      <c r="D48" s="18">
        <f t="shared" si="1"/>
        <v>5.526872619551417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0</v>
      </c>
      <c r="C50" s="18">
        <v>0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1486256.7999999998</v>
      </c>
      <c r="C51" s="25">
        <f>SUM(C39+C40+C41+C42+C43+C44+C45+C46+C47+C48+C50)</f>
        <v>189325.5</v>
      </c>
      <c r="D51" s="25">
        <f t="shared" si="1"/>
        <v>12.73841102022208</v>
      </c>
    </row>
    <row r="52" spans="1:4" s="4" customFormat="1" ht="22.5" customHeight="1">
      <c r="A52" s="20" t="s">
        <v>37</v>
      </c>
      <c r="B52" s="17">
        <f>B37-B51</f>
        <v>0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7853.399999999994</v>
      </c>
      <c r="D53" s="17"/>
    </row>
    <row r="54" spans="1:4" ht="20.25">
      <c r="A54" s="44" t="s">
        <v>56</v>
      </c>
      <c r="B54" s="44"/>
      <c r="C54" s="44"/>
      <c r="D54" s="44"/>
    </row>
    <row r="56" spans="1:4" ht="20.25">
      <c r="A56" s="42"/>
      <c r="B56" s="43"/>
      <c r="C56" s="43"/>
      <c r="D56" s="43"/>
    </row>
  </sheetData>
  <sheetProtection/>
  <mergeCells count="11"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2021-11-11T06:18:36Z</cp:lastPrinted>
  <dcterms:created xsi:type="dcterms:W3CDTF">2010-07-06T11:11:47Z</dcterms:created>
  <dcterms:modified xsi:type="dcterms:W3CDTF">2022-03-18T08:54:00Z</dcterms:modified>
  <cp:category/>
  <cp:version/>
  <cp:contentType/>
  <cp:contentStatus/>
</cp:coreProperties>
</file>