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  <sheet name="Лист3" sheetId="3" r:id="rId3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<sst xmlns="http://schemas.openxmlformats.org/spreadsheetml/2006/main" count="110" uniqueCount="62">
  <si>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</si>
  <si>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</si>
  <si>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</si>
  <si>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</si>
  <si>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</si>
  <si>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</si>
  <si>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</si>
  <si>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</si>
  <si>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</si>
  <si>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</si>
  <si>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</si>
  <si>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</si>
  <si>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</si>
  <si>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</si>
  <si>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</si>
  <si>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</si>
  <si>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</si>
  <si>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</si>
  <si>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</si>
  <si>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</si>
  <si>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</si>
  <si>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</si>
  <si>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</si>
  <si>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</si>
  <si>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</si>
  <si>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</si>
  <si>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</si>
  <si>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</si>
  <si>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</si>
  <si>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</si>
  <si>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</si>
  <si>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</si>
  <si>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</si>
  <si>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</si>
  <si>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</si>
  <si>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</si>
  <si>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</si>
  <si>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</si>
  <si>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</si>
  <si>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</si>
  <si>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</si>
  <si>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</si>
  <si>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</si>
  <si>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</si>
  <si>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</si>
  <si>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</si>
  <si>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</si>
  <si>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</si>
  <si>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</si>
  <si>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</si>
  <si>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</si>
  <si>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</si>
  <si>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</si>
  <si>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</si>
  <si>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</si>
  <si>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</si>
  <si>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</si>
  <si>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</si>
  <si>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</si>
  <si>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</si>
  <si>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апреля  2021 года</t>
  </si>
  <si>
    <t>Факт   на 01.04.2021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</si>
</sst>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tabSelected="1" zoomScale="80" zoomScaleNormal="80" zoomScaleSheetLayoutView="75" zoomScalePageLayoutView="0" workbookViewId="0" topLeftCell="A31">
      <selection activeCell="B51" sqref="B51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7" t="s">
        <v>10</v>
      </c>
      <c r="B1" s="37"/>
      <c r="C1" s="37"/>
      <c r="D1" s="37"/>
    </row>
    <row r="2" spans="1:4" ht="22.5">
      <c r="A2" s="37" t="s">
        <v>44</v>
      </c>
      <c r="B2" s="37"/>
      <c r="C2" s="37"/>
      <c r="D2" s="37"/>
    </row>
    <row r="3" spans="1:6" ht="22.5">
      <c r="A3" s="37" t="s">
        <v>60</v>
      </c>
      <c r="B3" s="37"/>
      <c r="C3" s="37"/>
      <c r="D3" s="37"/>
      <c r="E3" s="37"/>
      <c r="F3" s="37"/>
    </row>
    <row r="4" spans="1:7" ht="18.75" customHeight="1">
      <c r="A4" s="5"/>
      <c r="B4" s="38" t="s">
        <v>45</v>
      </c>
      <c r="C4" s="38"/>
      <c r="D4" s="38"/>
      <c r="E4" s="15"/>
      <c r="F4" s="15"/>
      <c r="G4" s="1"/>
    </row>
    <row r="5" spans="1:6" ht="16.5" customHeight="1">
      <c r="A5" s="36" t="s">
        <v>11</v>
      </c>
      <c r="B5" s="36" t="s">
        <v>59</v>
      </c>
      <c r="C5" s="36"/>
      <c r="D5" s="36"/>
      <c r="E5" s="3"/>
      <c r="F5" s="3"/>
    </row>
    <row r="6" spans="1:6" ht="3" customHeight="1">
      <c r="A6" s="36"/>
      <c r="B6" s="36"/>
      <c r="C6" s="36"/>
      <c r="D6" s="36"/>
      <c r="E6" s="3"/>
      <c r="F6" s="3"/>
    </row>
    <row r="7" spans="1:6" ht="21" customHeight="1">
      <c r="A7" s="36"/>
      <c r="B7" s="36" t="s">
        <v>50</v>
      </c>
      <c r="C7" s="36" t="s">
        <v>61</v>
      </c>
      <c r="D7" s="36" t="s">
        <v>0</v>
      </c>
      <c r="E7" s="3"/>
      <c r="F7" s="3"/>
    </row>
    <row r="8" spans="1:6" ht="21.75" customHeight="1">
      <c r="A8" s="14"/>
      <c r="B8" s="36"/>
      <c r="C8" s="36"/>
      <c r="D8" s="36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110606.5</v>
      </c>
      <c r="D11" s="22">
        <f>C11/B11*100</f>
        <v>38.272502891895535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24858.9</v>
      </c>
      <c r="D12" s="17">
        <f aca="true" t="shared" si="0" ref="D12:D29">C12/B12*100</f>
        <v>17.809990657580258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24858.9</v>
      </c>
      <c r="D14" s="18">
        <f t="shared" si="0"/>
        <v>17.809990657580258</v>
      </c>
    </row>
    <row r="15" spans="1:4" ht="25.5" customHeight="1">
      <c r="A15" s="11" t="s">
        <v>55</v>
      </c>
      <c r="B15" s="18">
        <v>27819.9</v>
      </c>
      <c r="C15" s="18">
        <v>6237.8</v>
      </c>
      <c r="D15" s="18">
        <f t="shared" si="0"/>
        <v>22.422079159163044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73364.40000000001</v>
      </c>
      <c r="D16" s="17">
        <f t="shared" si="0"/>
        <v>115.2044772533483</v>
      </c>
    </row>
    <row r="17" spans="1:4" ht="48" customHeight="1">
      <c r="A17" s="11" t="s">
        <v>17</v>
      </c>
      <c r="B17" s="18">
        <v>5712.4</v>
      </c>
      <c r="C17" s="18">
        <v>1333.9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1773.7</v>
      </c>
      <c r="D18" s="18">
        <f t="shared" si="0"/>
        <v>123.72349330357144</v>
      </c>
    </row>
    <row r="19" spans="1:4" ht="24.75" customHeight="1">
      <c r="A19" s="11" t="s">
        <v>19</v>
      </c>
      <c r="B19" s="18">
        <v>56325.4</v>
      </c>
      <c r="C19" s="18">
        <v>68896</v>
      </c>
      <c r="D19" s="18">
        <f t="shared" si="0"/>
        <v>122.31781753880131</v>
      </c>
    </row>
    <row r="20" spans="1:4" ht="24.75" customHeight="1">
      <c r="A20" s="11" t="s">
        <v>53</v>
      </c>
      <c r="B20" s="18">
        <v>210.5</v>
      </c>
      <c r="C20" s="18">
        <v>1360.8</v>
      </c>
      <c r="D20" s="18">
        <f t="shared" si="0"/>
        <v>646.4608076009501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4329.9</v>
      </c>
      <c r="D21" s="17">
        <f t="shared" si="0"/>
        <v>8.348710354760899</v>
      </c>
    </row>
    <row r="22" spans="1:4" ht="24.75" customHeight="1">
      <c r="A22" s="11" t="s">
        <v>39</v>
      </c>
      <c r="B22" s="18">
        <v>3534.2</v>
      </c>
      <c r="C22" s="18">
        <v>165.2</v>
      </c>
      <c r="D22" s="18">
        <f t="shared" si="0"/>
        <v>4.674325165525437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2208.7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1956</v>
      </c>
      <c r="D25" s="17">
        <f t="shared" si="0"/>
        <v>8.376586669407473</v>
      </c>
    </row>
    <row r="26" spans="1:4" ht="22.5" customHeight="1">
      <c r="A26" s="12" t="s">
        <v>23</v>
      </c>
      <c r="B26" s="17">
        <v>6054</v>
      </c>
      <c r="C26" s="17">
        <v>1815.5</v>
      </c>
      <c r="D26" s="17">
        <f t="shared" si="0"/>
        <v>29.988437396762468</v>
      </c>
    </row>
    <row r="27" spans="1:4" ht="22.5" customHeight="1">
      <c r="A27" s="21" t="s">
        <v>24</v>
      </c>
      <c r="B27" s="22">
        <v>16176.9</v>
      </c>
      <c r="C27" s="22">
        <v>6365.3</v>
      </c>
      <c r="D27" s="22">
        <f t="shared" si="0"/>
        <v>39.34808275998492</v>
      </c>
    </row>
    <row r="28" spans="1:4" ht="26.25" customHeight="1">
      <c r="A28" s="27" t="s">
        <v>48</v>
      </c>
      <c r="B28" s="24">
        <f>B27+B11</f>
        <v>305174.2</v>
      </c>
      <c r="C28" s="24">
        <f>C27+C11</f>
        <v>116971.8</v>
      </c>
      <c r="D28" s="24">
        <f t="shared" si="0"/>
        <v>38.32951802609788</v>
      </c>
    </row>
    <row r="29" spans="1:4" ht="38.25" customHeight="1">
      <c r="A29" s="13" t="s">
        <v>25</v>
      </c>
      <c r="B29" s="17">
        <f>B30+B31+B32+B33+B34+B35</f>
        <v>1095042.9000000001</v>
      </c>
      <c r="C29" s="17">
        <f>C30+C31+C32+C33+C35</f>
        <v>259772.19999999998</v>
      </c>
      <c r="D29" s="17">
        <f t="shared" si="0"/>
        <v>23.722559180101523</v>
      </c>
    </row>
    <row r="30" spans="1:4" ht="22.5" customHeight="1">
      <c r="A30" s="11" t="s">
        <v>26</v>
      </c>
      <c r="B30" s="18">
        <v>146828</v>
      </c>
      <c r="C30" s="18">
        <v>36707.1</v>
      </c>
      <c r="D30" s="18">
        <f>C30/B30*100</f>
        <v>25.000068106900592</v>
      </c>
    </row>
    <row r="31" spans="1:4" ht="22.5" customHeight="1">
      <c r="A31" s="11" t="s">
        <v>27</v>
      </c>
      <c r="B31" s="18">
        <v>64148.1</v>
      </c>
      <c r="C31" s="18">
        <v>3323.5</v>
      </c>
      <c r="D31" s="18">
        <f>C31/B31*100</f>
        <v>5.180979639303424</v>
      </c>
    </row>
    <row r="32" spans="1:4" ht="24.75" customHeight="1">
      <c r="A32" s="11" t="s">
        <v>28</v>
      </c>
      <c r="B32" s="18">
        <v>860382.2</v>
      </c>
      <c r="C32" s="18">
        <v>215759.8</v>
      </c>
      <c r="D32" s="18">
        <f>C32/B32*100</f>
        <v>25.07720406117188</v>
      </c>
    </row>
    <row r="33" spans="1:4" ht="21.75" customHeight="1">
      <c r="A33" s="11" t="s">
        <v>9</v>
      </c>
      <c r="B33" s="18">
        <v>25595</v>
      </c>
      <c r="C33" s="18">
        <v>6060</v>
      </c>
      <c r="D33" s="18">
        <f>C33/B33*100</f>
        <v>23.676499316272707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-1910.4</v>
      </c>
      <c r="C35" s="18">
        <v>-2078.2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1400217.1</v>
      </c>
      <c r="C36" s="24">
        <f>C28+C29</f>
        <v>376744</v>
      </c>
      <c r="D36" s="24">
        <f>C36/B36*100</f>
        <v>26.906113344852024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143915</v>
      </c>
      <c r="C38" s="18">
        <v>20893.8</v>
      </c>
      <c r="D38" s="18">
        <f aca="true" t="shared" si="1" ref="D38:D51">C38/B38*100</f>
        <v>14.518153076468748</v>
      </c>
    </row>
    <row r="39" spans="1:4" ht="23.25" customHeight="1">
      <c r="A39" s="11" t="s">
        <v>43</v>
      </c>
      <c r="B39" s="18">
        <v>2354.3</v>
      </c>
      <c r="C39" s="18">
        <v>388.6</v>
      </c>
      <c r="D39" s="18">
        <f t="shared" si="1"/>
        <v>16.505967803593425</v>
      </c>
    </row>
    <row r="40" spans="1:4" ht="46.5" customHeight="1">
      <c r="A40" s="11" t="s">
        <v>30</v>
      </c>
      <c r="B40" s="18">
        <v>8065.3</v>
      </c>
      <c r="C40" s="18">
        <v>1940.8</v>
      </c>
      <c r="D40" s="18">
        <f t="shared" si="1"/>
        <v>24.06358101992486</v>
      </c>
    </row>
    <row r="41" spans="1:4" ht="23.25" customHeight="1">
      <c r="A41" s="11" t="s">
        <v>4</v>
      </c>
      <c r="B41" s="18">
        <v>67073.5</v>
      </c>
      <c r="C41" s="18">
        <v>2125</v>
      </c>
      <c r="D41" s="18">
        <f t="shared" si="1"/>
        <v>3.1681662653656066</v>
      </c>
    </row>
    <row r="42" spans="1:4" ht="23.25" customHeight="1">
      <c r="A42" s="11" t="s">
        <v>5</v>
      </c>
      <c r="B42" s="18">
        <v>51810.7</v>
      </c>
      <c r="C42" s="18">
        <v>4107.8</v>
      </c>
      <c r="D42" s="18">
        <f t="shared" si="1"/>
        <v>7.928478094293265</v>
      </c>
    </row>
    <row r="43" spans="1:4" ht="23.25" customHeight="1">
      <c r="A43" s="11" t="s">
        <v>6</v>
      </c>
      <c r="B43" s="18">
        <v>286.5</v>
      </c>
      <c r="C43" s="18">
        <v>58.5</v>
      </c>
      <c r="D43" s="18">
        <f t="shared" si="1"/>
        <v>20.418848167539267</v>
      </c>
    </row>
    <row r="44" spans="1:4" ht="22.5" customHeight="1">
      <c r="A44" s="11" t="s">
        <v>7</v>
      </c>
      <c r="B44" s="18">
        <v>581405.1</v>
      </c>
      <c r="C44" s="18">
        <v>134690.8</v>
      </c>
      <c r="D44" s="18">
        <f t="shared" si="1"/>
        <v>23.166429052651928</v>
      </c>
    </row>
    <row r="45" spans="1:4" ht="25.5" customHeight="1">
      <c r="A45" s="11" t="s">
        <v>31</v>
      </c>
      <c r="B45" s="18">
        <v>76438.7</v>
      </c>
      <c r="C45" s="18">
        <v>14828.1</v>
      </c>
      <c r="D45" s="18">
        <f t="shared" si="1"/>
        <v>19.398681557901952</v>
      </c>
    </row>
    <row r="46" spans="1:4" ht="24.75" customHeight="1">
      <c r="A46" s="11" t="s">
        <v>33</v>
      </c>
      <c r="B46" s="18">
        <v>43119.4</v>
      </c>
      <c r="C46" s="18">
        <v>3006.1</v>
      </c>
      <c r="D46" s="18">
        <f t="shared" si="1"/>
        <v>6.971571960648802</v>
      </c>
    </row>
    <row r="47" spans="1:4" ht="23.25" customHeight="1">
      <c r="A47" s="11" t="s">
        <v>8</v>
      </c>
      <c r="B47" s="18">
        <v>468256.4</v>
      </c>
      <c r="C47" s="18">
        <v>111208.3</v>
      </c>
      <c r="D47" s="18">
        <f t="shared" si="1"/>
        <v>23.74944581643732</v>
      </c>
    </row>
    <row r="48" spans="1:4" ht="21.75" customHeight="1">
      <c r="A48" s="11" t="s">
        <v>32</v>
      </c>
      <c r="B48" s="18">
        <v>1547.6</v>
      </c>
      <c r="C48" s="18">
        <v>108.9</v>
      </c>
      <c r="D48" s="18">
        <f t="shared" si="1"/>
        <v>7.036701990178342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11" t="s">
        <v>36</v>
      </c>
      <c r="B51" s="17">
        <f>SUM(B38+B39+B40+B41+B42+B43+B44+B45+B46+B47+B48+B50)</f>
        <v>1444272.5</v>
      </c>
      <c r="C51" s="17">
        <f>SUM(C38+C39+C40+C41+C42+C43+C44+C45+C46+C47+C48+C50)</f>
        <v>293356.7</v>
      </c>
      <c r="D51" s="17">
        <f t="shared" si="1"/>
        <v>20.311727876837647</v>
      </c>
    </row>
    <row r="52" spans="1:61" s="2" customFormat="1" ht="24.75" customHeight="1">
      <c r="A52" s="12" t="s">
        <v>37</v>
      </c>
      <c r="B52" s="17">
        <f>B36-B51</f>
        <v>-44055.39999999991</v>
      </c>
      <c r="C52" s="17">
        <f>C36-C51</f>
        <v>83387.29999999999</v>
      </c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/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5" t="s">
        <v>57</v>
      </c>
      <c r="B55" s="35"/>
      <c r="C55" s="35"/>
      <c r="D55" s="35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19">
      <selection activeCell="A54" sqref="A54:D54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7" t="s">
        <v>10</v>
      </c>
      <c r="B1" s="37"/>
      <c r="C1" s="37"/>
      <c r="D1" s="37"/>
    </row>
    <row r="2" spans="1:4" ht="16.5" customHeight="1">
      <c r="A2" s="37" t="s">
        <v>58</v>
      </c>
      <c r="B2" s="37"/>
      <c r="C2" s="37"/>
      <c r="D2" s="37"/>
    </row>
    <row r="3" spans="1:4" ht="22.5">
      <c r="A3" s="37" t="s">
        <v>60</v>
      </c>
      <c r="B3" s="37"/>
      <c r="C3" s="37"/>
      <c r="D3" s="37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6" t="s">
        <v>11</v>
      </c>
      <c r="B5" s="36" t="s">
        <v>59</v>
      </c>
      <c r="C5" s="36"/>
      <c r="D5" s="36"/>
    </row>
    <row r="6" spans="1:4" s="3" customFormat="1" ht="14.25" customHeight="1">
      <c r="A6" s="36"/>
      <c r="B6" s="36"/>
      <c r="C6" s="36"/>
      <c r="D6" s="36"/>
    </row>
    <row r="7" spans="1:4" s="3" customFormat="1" ht="38.25" customHeight="1">
      <c r="A7" s="36"/>
      <c r="B7" s="36" t="s">
        <v>50</v>
      </c>
      <c r="C7" s="36" t="s">
        <v>61</v>
      </c>
      <c r="D7" s="36" t="s">
        <v>0</v>
      </c>
    </row>
    <row r="8" spans="1:4" s="3" customFormat="1" ht="42" customHeight="1" hidden="1" thickBot="1">
      <c r="A8" s="14"/>
      <c r="B8" s="36"/>
      <c r="C8" s="36"/>
      <c r="D8" s="36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77801.3</v>
      </c>
      <c r="D11" s="17">
        <f>C11/B11*100</f>
        <v>35.03510431775679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21751.5</v>
      </c>
      <c r="D12" s="17">
        <f aca="true" t="shared" si="0" ref="D12:D34">C12/B12*100</f>
        <v>17.809959952870315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21751.5</v>
      </c>
      <c r="D14" s="18">
        <f t="shared" si="0"/>
        <v>17.809959952870315</v>
      </c>
    </row>
    <row r="15" spans="1:4" s="3" customFormat="1" ht="24.75" customHeight="1">
      <c r="A15" s="20" t="s">
        <v>55</v>
      </c>
      <c r="B15" s="18">
        <v>27819.9</v>
      </c>
      <c r="C15" s="18">
        <v>6237.8</v>
      </c>
      <c r="D15" s="18">
        <f>C15/B15*100</f>
        <v>22.422079159163044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45806</v>
      </c>
      <c r="D16" s="17">
        <f t="shared" si="0"/>
        <v>111.30983334872352</v>
      </c>
    </row>
    <row r="17" spans="1:4" s="3" customFormat="1" ht="47.25" customHeight="1">
      <c r="A17" s="20" t="s">
        <v>17</v>
      </c>
      <c r="B17" s="18">
        <v>5712.4</v>
      </c>
      <c r="C17" s="18">
        <v>1333.9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1773.7</v>
      </c>
      <c r="D18" s="18">
        <f t="shared" si="0"/>
        <v>123.72349330357144</v>
      </c>
    </row>
    <row r="19" spans="1:4" s="3" customFormat="1" ht="23.25" customHeight="1">
      <c r="A19" s="20" t="s">
        <v>19</v>
      </c>
      <c r="B19" s="18">
        <v>33795.3</v>
      </c>
      <c r="C19" s="18">
        <v>41337.6</v>
      </c>
      <c r="D19" s="18">
        <f t="shared" si="0"/>
        <v>122.31760037638368</v>
      </c>
    </row>
    <row r="20" spans="1:4" s="3" customFormat="1" ht="23.25" customHeight="1">
      <c r="A20" s="20" t="s">
        <v>53</v>
      </c>
      <c r="B20" s="18">
        <v>210.5</v>
      </c>
      <c r="C20" s="18">
        <v>1360.8</v>
      </c>
      <c r="D20" s="18">
        <f t="shared" si="0"/>
        <v>646.4608076009501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2208.7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2208.7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1797.3</v>
      </c>
      <c r="D26" s="17">
        <f t="shared" si="0"/>
        <v>30.02606167930769</v>
      </c>
    </row>
    <row r="27" spans="1:4" s="3" customFormat="1" ht="22.5" customHeight="1">
      <c r="A27" s="33" t="s">
        <v>24</v>
      </c>
      <c r="B27" s="17">
        <v>12975.6</v>
      </c>
      <c r="C27" s="17">
        <v>4644.7</v>
      </c>
      <c r="D27" s="17">
        <f t="shared" si="0"/>
        <v>35.795647214772345</v>
      </c>
    </row>
    <row r="28" spans="1:4" s="8" customFormat="1" ht="25.5" customHeight="1">
      <c r="A28" s="33" t="s">
        <v>48</v>
      </c>
      <c r="B28" s="17">
        <f>B11+B27</f>
        <v>235042.3</v>
      </c>
      <c r="C28" s="17">
        <f>C11+C27</f>
        <v>82446</v>
      </c>
      <c r="D28" s="17">
        <f t="shared" si="0"/>
        <v>35.07709037905092</v>
      </c>
    </row>
    <row r="29" spans="1:4" s="3" customFormat="1" ht="49.5" customHeight="1">
      <c r="A29" s="33" t="s">
        <v>47</v>
      </c>
      <c r="B29" s="17">
        <f>B30+B36+B35</f>
        <v>1092686.4000000001</v>
      </c>
      <c r="C29" s="17">
        <f>C30+C36+C35</f>
        <v>259381.4</v>
      </c>
      <c r="D29" s="17">
        <f t="shared" si="0"/>
        <v>23.737954457930467</v>
      </c>
    </row>
    <row r="30" spans="1:4" s="3" customFormat="1" ht="25.5" customHeight="1">
      <c r="A30" s="33" t="s">
        <v>46</v>
      </c>
      <c r="B30" s="17">
        <f>B31+B32+B33+B34</f>
        <v>1094596.8</v>
      </c>
      <c r="C30" s="17">
        <f>C31+C32+C33+C34</f>
        <v>261459.6</v>
      </c>
      <c r="D30" s="17">
        <f t="shared" si="0"/>
        <v>23.886384465951295</v>
      </c>
    </row>
    <row r="31" spans="1:4" s="3" customFormat="1" ht="22.5" customHeight="1">
      <c r="A31" s="20" t="s">
        <v>26</v>
      </c>
      <c r="B31" s="18">
        <v>146828</v>
      </c>
      <c r="C31" s="18">
        <v>36707.1</v>
      </c>
      <c r="D31" s="18">
        <f t="shared" si="0"/>
        <v>25.000068106900592</v>
      </c>
    </row>
    <row r="32" spans="1:4" s="3" customFormat="1" ht="21.75" customHeight="1">
      <c r="A32" s="20" t="s">
        <v>27</v>
      </c>
      <c r="B32" s="18">
        <v>64148.1</v>
      </c>
      <c r="C32" s="18">
        <v>3323.5</v>
      </c>
      <c r="D32" s="18">
        <f t="shared" si="0"/>
        <v>5.180979639303424</v>
      </c>
    </row>
    <row r="33" spans="1:4" s="3" customFormat="1" ht="22.5" customHeight="1">
      <c r="A33" s="20" t="s">
        <v>28</v>
      </c>
      <c r="B33" s="18">
        <v>858025.7</v>
      </c>
      <c r="C33" s="18">
        <v>215369</v>
      </c>
      <c r="D33" s="18">
        <f t="shared" si="0"/>
        <v>25.100530205563775</v>
      </c>
    </row>
    <row r="34" spans="1:4" s="3" customFormat="1" ht="22.5" customHeight="1">
      <c r="A34" s="20" t="s">
        <v>9</v>
      </c>
      <c r="B34" s="18">
        <v>25595</v>
      </c>
      <c r="C34" s="18">
        <v>6060</v>
      </c>
      <c r="D34" s="18">
        <f t="shared" si="0"/>
        <v>23.676499316272707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-1910.4</v>
      </c>
      <c r="C36" s="18">
        <v>-2078.2</v>
      </c>
      <c r="D36" s="18">
        <v>0</v>
      </c>
    </row>
    <row r="37" spans="1:4" s="4" customFormat="1" ht="24.75" customHeight="1">
      <c r="A37" s="33" t="s">
        <v>29</v>
      </c>
      <c r="B37" s="17">
        <f>B28+B29</f>
        <v>1327728.7000000002</v>
      </c>
      <c r="C37" s="17">
        <f>C28+C29</f>
        <v>341827.4</v>
      </c>
      <c r="D37" s="17">
        <f>C37/B37*100</f>
        <v>25.745274618225842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79512.7</v>
      </c>
      <c r="C39" s="18">
        <v>11550.2</v>
      </c>
      <c r="D39" s="18">
        <f aca="true" t="shared" si="1" ref="D39:D51">C39/B39*100</f>
        <v>14.526232916251116</v>
      </c>
    </row>
    <row r="40" spans="1:4" s="3" customFormat="1" ht="48" customHeight="1">
      <c r="A40" s="20" t="s">
        <v>30</v>
      </c>
      <c r="B40" s="18">
        <v>7851</v>
      </c>
      <c r="C40" s="18">
        <v>1939.8</v>
      </c>
      <c r="D40" s="18">
        <f t="shared" si="1"/>
        <v>24.707680550248377</v>
      </c>
    </row>
    <row r="41" spans="1:4" s="3" customFormat="1" ht="23.25" customHeight="1">
      <c r="A41" s="20" t="s">
        <v>4</v>
      </c>
      <c r="B41" s="18">
        <v>64416</v>
      </c>
      <c r="C41" s="18">
        <v>1998.8</v>
      </c>
      <c r="D41" s="18">
        <f t="shared" si="1"/>
        <v>3.102955787382017</v>
      </c>
    </row>
    <row r="42" spans="1:4" s="3" customFormat="1" ht="24.75" customHeight="1">
      <c r="A42" s="20" t="s">
        <v>5</v>
      </c>
      <c r="B42" s="18">
        <v>23240.9</v>
      </c>
      <c r="C42" s="18">
        <v>173</v>
      </c>
      <c r="D42" s="18">
        <f t="shared" si="1"/>
        <v>0.7443773692068724</v>
      </c>
    </row>
    <row r="43" spans="1:4" s="3" customFormat="1" ht="22.5" customHeight="1">
      <c r="A43" s="20" t="s">
        <v>6</v>
      </c>
      <c r="B43" s="18">
        <v>286.5</v>
      </c>
      <c r="C43" s="18">
        <v>58.5</v>
      </c>
      <c r="D43" s="18">
        <f t="shared" si="1"/>
        <v>20.418848167539267</v>
      </c>
    </row>
    <row r="44" spans="1:4" s="3" customFormat="1" ht="21.75" customHeight="1">
      <c r="A44" s="20" t="s">
        <v>7</v>
      </c>
      <c r="B44" s="18">
        <v>581252.6</v>
      </c>
      <c r="C44" s="18">
        <v>134678.7</v>
      </c>
      <c r="D44" s="18">
        <f t="shared" si="1"/>
        <v>23.17042538820472</v>
      </c>
    </row>
    <row r="45" spans="1:4" s="3" customFormat="1" ht="22.5" customHeight="1">
      <c r="A45" s="20" t="s">
        <v>49</v>
      </c>
      <c r="B45" s="18">
        <v>43586.3</v>
      </c>
      <c r="C45" s="18">
        <v>7930.8</v>
      </c>
      <c r="D45" s="18">
        <f t="shared" si="1"/>
        <v>18.195625689723606</v>
      </c>
    </row>
    <row r="46" spans="1:4" s="3" customFormat="1" ht="24.75" customHeight="1">
      <c r="A46" s="20" t="s">
        <v>33</v>
      </c>
      <c r="B46" s="18">
        <v>43119.4</v>
      </c>
      <c r="C46" s="18">
        <v>3006.1</v>
      </c>
      <c r="D46" s="18">
        <f t="shared" si="1"/>
        <v>6.971571960648802</v>
      </c>
    </row>
    <row r="47" spans="1:4" s="3" customFormat="1" ht="23.25" customHeight="1">
      <c r="A47" s="20" t="s">
        <v>8</v>
      </c>
      <c r="B47" s="18">
        <v>467015.3</v>
      </c>
      <c r="C47" s="18">
        <v>110904.7</v>
      </c>
      <c r="D47" s="18">
        <f t="shared" si="1"/>
        <v>23.747551739739574</v>
      </c>
    </row>
    <row r="48" spans="1:4" s="3" customFormat="1" ht="23.25" customHeight="1">
      <c r="A48" s="20" t="s">
        <v>32</v>
      </c>
      <c r="B48" s="18">
        <v>1181.5</v>
      </c>
      <c r="C48" s="18">
        <v>89.4</v>
      </c>
      <c r="D48" s="18">
        <f t="shared" si="1"/>
        <v>7.566652560304698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53163.6</v>
      </c>
      <c r="C50" s="18">
        <v>17112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1364625.8</v>
      </c>
      <c r="C51" s="25">
        <f>SUM(C39+C40+C41+C42+C43+C44+C45+C46+C47+C48+C50)</f>
        <v>289442</v>
      </c>
      <c r="D51" s="25">
        <f t="shared" si="1"/>
        <v>21.210356714639282</v>
      </c>
    </row>
    <row r="52" spans="1:4" s="4" customFormat="1" ht="22.5" customHeight="1">
      <c r="A52" s="20" t="s">
        <v>37</v>
      </c>
      <c r="B52" s="17">
        <f>B37-B51</f>
        <v>-36897.09999999986</v>
      </c>
      <c r="C52" s="17">
        <f>C37-C51</f>
        <v>52385.40000000002</v>
      </c>
      <c r="D52" s="17"/>
    </row>
    <row r="53" spans="1:4" s="4" customFormat="1" ht="26.25" customHeight="1">
      <c r="A53" s="20" t="s">
        <v>38</v>
      </c>
      <c r="B53" s="17"/>
      <c r="C53" s="17"/>
      <c r="D53" s="17"/>
    </row>
    <row r="54" spans="1:4" ht="20.25">
      <c r="A54" s="39" t="s">
        <v>56</v>
      </c>
      <c r="B54" s="39"/>
      <c r="C54" s="39"/>
      <c r="D54" s="39"/>
    </row>
    <row r="56" spans="1:4" ht="20.25">
      <c r="A56" s="39"/>
      <c r="B56" s="40"/>
      <c r="C56" s="40"/>
      <c r="D56" s="40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2021-03-12T08:57:17Z</cp:lastPrinted>
  <dcterms:created xsi:type="dcterms:W3CDTF">2010-07-06T11:11:47Z</dcterms:created>
  <dcterms:modified xsi:type="dcterms:W3CDTF">2021-04-08T13:56:40Z</dcterms:modified>
  <cp:category/>
  <cp:version/>
  <cp:contentType/>
  <cp:contentStatus/>
</cp:coreProperties>
</file>