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<sst xmlns="http://schemas.openxmlformats.org/spreadsheetml/2006/main" count="110" uniqueCount="63">
  <si>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</si>
  <si>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</si>
  <si>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</si>
  <si>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</si>
  <si>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</si>
  <si>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</si>
  <si>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</si>
  <si>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</si>
  <si>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</si>
  <si>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</si>
  <si>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</si>
  <si>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</si>
  <si>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</si>
  <si>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</si>
  <si>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</si>
  <si>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</si>
  <si>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</si>
  <si>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</si>
  <si>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</si>
  <si>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</si>
  <si>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</si>
  <si>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</si>
  <si>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</si>
  <si>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</si>
  <si>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</si>
  <si>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</si>
  <si>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</si>
  <si>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</si>
  <si>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</si>
  <si>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</si>
  <si>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</si>
  <si>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</si>
  <si>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</si>
  <si>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</si>
  <si>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</si>
  <si>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</si>
  <si>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</si>
  <si>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</si>
  <si>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</si>
  <si>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</si>
  <si>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</si>
  <si>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</si>
  <si>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</si>
  <si>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</si>
  <si>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</si>
  <si>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</si>
  <si>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</si>
  <si>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</si>
  <si>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</si>
  <si>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</si>
  <si>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</si>
  <si>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</si>
  <si>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</si>
  <si>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</si>
  <si>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</si>
  <si>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</si>
  <si>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</si>
  <si>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</si>
  <si>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</si>
  <si>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2021 год</t>
  </si>
  <si>
    <t>на  1 сентября  2021 года</t>
  </si>
  <si>
    <t>Факт   на 01.09.2021 г.</t>
  </si>
  <si>
    <t>Факт   на 01.09.2021г.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</si>
</sst>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zoomScale="80" zoomScaleNormal="80" zoomScaleSheetLayoutView="75" zoomScalePageLayoutView="0" workbookViewId="0" topLeftCell="A34">
      <selection activeCell="C33" sqref="C33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8" t="s">
        <v>10</v>
      </c>
      <c r="B1" s="38"/>
      <c r="C1" s="38"/>
      <c r="D1" s="38"/>
    </row>
    <row r="2" spans="1:4" ht="22.5">
      <c r="A2" s="38" t="s">
        <v>44</v>
      </c>
      <c r="B2" s="38"/>
      <c r="C2" s="38"/>
      <c r="D2" s="38"/>
    </row>
    <row r="3" spans="1:6" ht="22.5">
      <c r="A3" s="38" t="s">
        <v>60</v>
      </c>
      <c r="B3" s="38"/>
      <c r="C3" s="38"/>
      <c r="D3" s="38"/>
      <c r="E3" s="38"/>
      <c r="F3" s="38"/>
    </row>
    <row r="4" spans="1:7" ht="18.75" customHeight="1">
      <c r="A4" s="5"/>
      <c r="B4" s="39" t="s">
        <v>45</v>
      </c>
      <c r="C4" s="39"/>
      <c r="D4" s="39"/>
      <c r="E4" s="15"/>
      <c r="F4" s="15"/>
      <c r="G4" s="1"/>
    </row>
    <row r="5" spans="1:6" ht="16.5" customHeight="1">
      <c r="A5" s="37" t="s">
        <v>11</v>
      </c>
      <c r="B5" s="37" t="s">
        <v>59</v>
      </c>
      <c r="C5" s="37"/>
      <c r="D5" s="37"/>
      <c r="E5" s="3"/>
      <c r="F5" s="3"/>
    </row>
    <row r="6" spans="1:6" ht="3" customHeight="1">
      <c r="A6" s="37"/>
      <c r="B6" s="37"/>
      <c r="C6" s="37"/>
      <c r="D6" s="37"/>
      <c r="E6" s="3"/>
      <c r="F6" s="3"/>
    </row>
    <row r="7" spans="1:6" ht="21" customHeight="1">
      <c r="A7" s="37"/>
      <c r="B7" s="37" t="s">
        <v>50</v>
      </c>
      <c r="C7" s="37" t="s">
        <v>61</v>
      </c>
      <c r="D7" s="37" t="s">
        <v>0</v>
      </c>
      <c r="E7" s="3"/>
      <c r="F7" s="3"/>
    </row>
    <row r="8" spans="1:6" ht="21.75" customHeight="1">
      <c r="A8" s="14"/>
      <c r="B8" s="37"/>
      <c r="C8" s="37"/>
      <c r="D8" s="37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238312.40000000002</v>
      </c>
      <c r="D11" s="22">
        <f>C11/B11*100</f>
        <v>82.46180846672272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87959.1</v>
      </c>
      <c r="D12" s="17">
        <f aca="true" t="shared" si="0" ref="D12:D29">C12/B12*100</f>
        <v>63.01770187937389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87959.1</v>
      </c>
      <c r="D14" s="18">
        <f t="shared" si="0"/>
        <v>63.01770187937389</v>
      </c>
    </row>
    <row r="15" spans="1:4" ht="25.5" customHeight="1">
      <c r="A15" s="11" t="s">
        <v>55</v>
      </c>
      <c r="B15" s="18">
        <v>27819.9</v>
      </c>
      <c r="C15" s="18">
        <v>17926.4</v>
      </c>
      <c r="D15" s="18">
        <f t="shared" si="0"/>
        <v>64.43732723697785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116184.2</v>
      </c>
      <c r="D16" s="17">
        <f t="shared" si="0"/>
        <v>182.44461927172398</v>
      </c>
    </row>
    <row r="17" spans="1:4" ht="48" customHeight="1">
      <c r="A17" s="11" t="s">
        <v>17</v>
      </c>
      <c r="B17" s="18">
        <v>5712.4</v>
      </c>
      <c r="C17" s="18">
        <v>6002.6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1867.7</v>
      </c>
      <c r="D18" s="18">
        <f t="shared" si="0"/>
        <v>130.28041294642858</v>
      </c>
    </row>
    <row r="19" spans="1:4" ht="24.75" customHeight="1">
      <c r="A19" s="11" t="s">
        <v>19</v>
      </c>
      <c r="B19" s="18">
        <v>56325.4</v>
      </c>
      <c r="C19" s="18">
        <v>106149.7</v>
      </c>
      <c r="D19" s="18">
        <f t="shared" si="0"/>
        <v>188.45796035181286</v>
      </c>
    </row>
    <row r="20" spans="1:4" ht="24.75" customHeight="1">
      <c r="A20" s="11" t="s">
        <v>53</v>
      </c>
      <c r="B20" s="18">
        <v>210.5</v>
      </c>
      <c r="C20" s="18">
        <v>2164.2</v>
      </c>
      <c r="D20" s="18">
        <f t="shared" si="0"/>
        <v>1028.1235154394299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11012.2</v>
      </c>
      <c r="D21" s="17">
        <f t="shared" si="0"/>
        <v>21.23320819619344</v>
      </c>
    </row>
    <row r="22" spans="1:4" ht="24.75" customHeight="1">
      <c r="A22" s="11" t="s">
        <v>39</v>
      </c>
      <c r="B22" s="18">
        <v>3534.2</v>
      </c>
      <c r="C22" s="18">
        <v>283.2</v>
      </c>
      <c r="D22" s="18">
        <f t="shared" si="0"/>
        <v>8.013128855186464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5041.9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5687.1</v>
      </c>
      <c r="D25" s="17">
        <f t="shared" si="0"/>
        <v>24.355054216557892</v>
      </c>
    </row>
    <row r="26" spans="1:4" ht="22.5" customHeight="1">
      <c r="A26" s="12" t="s">
        <v>23</v>
      </c>
      <c r="B26" s="17">
        <v>6054</v>
      </c>
      <c r="C26" s="17">
        <v>5230.5</v>
      </c>
      <c r="D26" s="17">
        <f t="shared" si="0"/>
        <v>86.39742319127849</v>
      </c>
    </row>
    <row r="27" spans="1:4" ht="22.5" customHeight="1">
      <c r="A27" s="21" t="s">
        <v>24</v>
      </c>
      <c r="B27" s="22">
        <v>16357.7</v>
      </c>
      <c r="C27" s="22">
        <v>18156</v>
      </c>
      <c r="D27" s="22">
        <f t="shared" si="0"/>
        <v>110.99359934465114</v>
      </c>
    </row>
    <row r="28" spans="1:4" ht="26.25" customHeight="1">
      <c r="A28" s="27" t="s">
        <v>48</v>
      </c>
      <c r="B28" s="24">
        <f>B27+B11</f>
        <v>305355</v>
      </c>
      <c r="C28" s="24">
        <f>C27+C11</f>
        <v>256468.40000000002</v>
      </c>
      <c r="D28" s="24">
        <f t="shared" si="0"/>
        <v>83.99024086718738</v>
      </c>
    </row>
    <row r="29" spans="1:4" ht="38.25" customHeight="1">
      <c r="A29" s="13" t="s">
        <v>25</v>
      </c>
      <c r="B29" s="17">
        <f>B30+B31+B32+B33+B34+B35</f>
        <v>1097947.7000000002</v>
      </c>
      <c r="C29" s="17">
        <f>C30+C31+C32+C33+C35</f>
        <v>742991.2</v>
      </c>
      <c r="D29" s="17">
        <f t="shared" si="0"/>
        <v>67.67091000782641</v>
      </c>
    </row>
    <row r="30" spans="1:4" ht="22.5" customHeight="1">
      <c r="A30" s="11" t="s">
        <v>26</v>
      </c>
      <c r="B30" s="18">
        <v>146828</v>
      </c>
      <c r="C30" s="18">
        <v>97885.4</v>
      </c>
      <c r="D30" s="18">
        <f>C30/B30*100</f>
        <v>66.66671207126706</v>
      </c>
    </row>
    <row r="31" spans="1:4" ht="22.5" customHeight="1">
      <c r="A31" s="11" t="s">
        <v>27</v>
      </c>
      <c r="B31" s="18">
        <v>77590.6</v>
      </c>
      <c r="C31" s="18">
        <v>37868.8</v>
      </c>
      <c r="D31" s="18">
        <f>C31/B31*100</f>
        <v>48.80591205635734</v>
      </c>
    </row>
    <row r="32" spans="1:4" ht="24.75" customHeight="1">
      <c r="A32" s="11" t="s">
        <v>28</v>
      </c>
      <c r="B32" s="18">
        <v>842014.3</v>
      </c>
      <c r="C32" s="18">
        <v>590716.3</v>
      </c>
      <c r="D32" s="18">
        <f>C32/B32*100</f>
        <v>70.15513869538795</v>
      </c>
    </row>
    <row r="33" spans="1:4" ht="21.75" customHeight="1">
      <c r="A33" s="11" t="s">
        <v>9</v>
      </c>
      <c r="B33" s="18">
        <v>33593.1</v>
      </c>
      <c r="C33" s="18">
        <v>18615</v>
      </c>
      <c r="D33" s="18">
        <f>C33/B33*100</f>
        <v>55.413165203568596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-2078.3</v>
      </c>
      <c r="C35" s="18">
        <v>-2094.3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1403302.7000000002</v>
      </c>
      <c r="C36" s="24">
        <f>C28+C29</f>
        <v>999459.6</v>
      </c>
      <c r="D36" s="24">
        <f>C36/B36*100</f>
        <v>71.22195375238712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145036.9</v>
      </c>
      <c r="C38" s="18">
        <v>80225.4</v>
      </c>
      <c r="D38" s="18">
        <f aca="true" t="shared" si="1" ref="D38:D51">C38/B38*100</f>
        <v>55.31378566419993</v>
      </c>
    </row>
    <row r="39" spans="1:4" ht="23.25" customHeight="1">
      <c r="A39" s="11" t="s">
        <v>43</v>
      </c>
      <c r="B39" s="18">
        <v>2354.3</v>
      </c>
      <c r="C39" s="18">
        <v>1330.2</v>
      </c>
      <c r="D39" s="18">
        <f t="shared" si="1"/>
        <v>56.500870747143516</v>
      </c>
    </row>
    <row r="40" spans="1:4" ht="46.5" customHeight="1">
      <c r="A40" s="11" t="s">
        <v>30</v>
      </c>
      <c r="B40" s="18">
        <v>8410.3</v>
      </c>
      <c r="C40" s="18">
        <v>5332.9</v>
      </c>
      <c r="D40" s="18">
        <f t="shared" si="1"/>
        <v>63.40915306231645</v>
      </c>
    </row>
    <row r="41" spans="1:4" ht="23.25" customHeight="1">
      <c r="A41" s="11" t="s">
        <v>4</v>
      </c>
      <c r="B41" s="18">
        <v>94384.7</v>
      </c>
      <c r="C41" s="18">
        <v>38232.1</v>
      </c>
      <c r="D41" s="18">
        <f t="shared" si="1"/>
        <v>40.50667110241385</v>
      </c>
    </row>
    <row r="42" spans="1:4" ht="23.25" customHeight="1">
      <c r="A42" s="11" t="s">
        <v>5</v>
      </c>
      <c r="B42" s="18">
        <v>69936.9</v>
      </c>
      <c r="C42" s="18">
        <v>23380.8</v>
      </c>
      <c r="D42" s="18">
        <f t="shared" si="1"/>
        <v>33.43127876700283</v>
      </c>
    </row>
    <row r="43" spans="1:4" ht="23.25" customHeight="1">
      <c r="A43" s="11" t="s">
        <v>6</v>
      </c>
      <c r="B43" s="18">
        <v>286.5</v>
      </c>
      <c r="C43" s="18">
        <v>181.2</v>
      </c>
      <c r="D43" s="18">
        <f t="shared" si="1"/>
        <v>63.246073298429316</v>
      </c>
    </row>
    <row r="44" spans="1:4" ht="22.5" customHeight="1">
      <c r="A44" s="11" t="s">
        <v>7</v>
      </c>
      <c r="B44" s="18">
        <v>590146.4</v>
      </c>
      <c r="C44" s="18">
        <v>372284.6</v>
      </c>
      <c r="D44" s="18">
        <f t="shared" si="1"/>
        <v>63.083431501064815</v>
      </c>
    </row>
    <row r="45" spans="1:4" ht="25.5" customHeight="1">
      <c r="A45" s="11" t="s">
        <v>31</v>
      </c>
      <c r="B45" s="18">
        <v>89592.6</v>
      </c>
      <c r="C45" s="18">
        <v>49700.6</v>
      </c>
      <c r="D45" s="18">
        <f t="shared" si="1"/>
        <v>55.47400120099204</v>
      </c>
    </row>
    <row r="46" spans="1:4" ht="24.75" customHeight="1">
      <c r="A46" s="11" t="s">
        <v>33</v>
      </c>
      <c r="B46" s="18">
        <v>56240.7</v>
      </c>
      <c r="C46" s="18">
        <v>34404.4</v>
      </c>
      <c r="D46" s="18">
        <f t="shared" si="1"/>
        <v>61.17349179508791</v>
      </c>
    </row>
    <row r="47" spans="1:4" ht="23.25" customHeight="1">
      <c r="A47" s="11" t="s">
        <v>8</v>
      </c>
      <c r="B47" s="18">
        <v>449053.6</v>
      </c>
      <c r="C47" s="18">
        <v>319377.5</v>
      </c>
      <c r="D47" s="18">
        <f t="shared" si="1"/>
        <v>71.12235599491909</v>
      </c>
    </row>
    <row r="48" spans="1:4" ht="21.75" customHeight="1">
      <c r="A48" s="11" t="s">
        <v>32</v>
      </c>
      <c r="B48" s="18">
        <v>1522.6</v>
      </c>
      <c r="C48" s="18">
        <v>787.5</v>
      </c>
      <c r="D48" s="18">
        <f t="shared" si="1"/>
        <v>51.7207408380402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1506965.5</v>
      </c>
      <c r="C51" s="24">
        <f>SUM(C38+C39+C40+C41+C42+C43+C44+C45+C46+C47+C48+C50)</f>
        <v>925237.2</v>
      </c>
      <c r="D51" s="24">
        <f t="shared" si="1"/>
        <v>61.39737107452028</v>
      </c>
    </row>
    <row r="52" spans="1:61" s="2" customFormat="1" ht="24.75" customHeight="1">
      <c r="A52" s="12" t="s">
        <v>37</v>
      </c>
      <c r="B52" s="17">
        <f>B36-B51</f>
        <v>-103662.79999999981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74222.40000000002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6" t="s">
        <v>57</v>
      </c>
      <c r="B55" s="36"/>
      <c r="C55" s="36"/>
      <c r="D55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SheetLayoutView="75" zoomScalePageLayoutView="0" workbookViewId="0" topLeftCell="A31">
      <selection activeCell="B49" sqref="B49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8" t="s">
        <v>10</v>
      </c>
      <c r="B1" s="38"/>
      <c r="C1" s="38"/>
      <c r="D1" s="38"/>
    </row>
    <row r="2" spans="1:4" ht="16.5" customHeight="1">
      <c r="A2" s="38" t="s">
        <v>58</v>
      </c>
      <c r="B2" s="38"/>
      <c r="C2" s="38"/>
      <c r="D2" s="38"/>
    </row>
    <row r="3" spans="1:4" ht="22.5">
      <c r="A3" s="38" t="s">
        <v>60</v>
      </c>
      <c r="B3" s="38"/>
      <c r="C3" s="38"/>
      <c r="D3" s="38"/>
    </row>
    <row r="4" spans="1:6" ht="15.75" customHeight="1">
      <c r="A4" s="5"/>
      <c r="B4" s="40" t="s">
        <v>45</v>
      </c>
      <c r="C4" s="40"/>
      <c r="D4" s="40"/>
      <c r="F4" s="1"/>
    </row>
    <row r="5" spans="1:4" s="3" customFormat="1" ht="16.5" customHeight="1">
      <c r="A5" s="37" t="s">
        <v>11</v>
      </c>
      <c r="B5" s="37" t="s">
        <v>59</v>
      </c>
      <c r="C5" s="37"/>
      <c r="D5" s="37"/>
    </row>
    <row r="6" spans="1:4" s="3" customFormat="1" ht="14.25" customHeight="1">
      <c r="A6" s="37"/>
      <c r="B6" s="37"/>
      <c r="C6" s="37"/>
      <c r="D6" s="37"/>
    </row>
    <row r="7" spans="1:4" s="3" customFormat="1" ht="38.25" customHeight="1">
      <c r="A7" s="37"/>
      <c r="B7" s="37" t="s">
        <v>50</v>
      </c>
      <c r="C7" s="37" t="s">
        <v>62</v>
      </c>
      <c r="D7" s="37" t="s">
        <v>0</v>
      </c>
    </row>
    <row r="8" spans="1:4" s="3" customFormat="1" ht="42" customHeight="1" hidden="1" thickBot="1">
      <c r="A8" s="14"/>
      <c r="B8" s="37"/>
      <c r="C8" s="37"/>
      <c r="D8" s="37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178800</v>
      </c>
      <c r="D11" s="17">
        <f>C11/B11*100</f>
        <v>80.51634936710458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76921.8</v>
      </c>
      <c r="D12" s="17">
        <f aca="true" t="shared" si="0" ref="D12:D34">C12/B12*100</f>
        <v>62.98297485243316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76921.8</v>
      </c>
      <c r="D14" s="18">
        <f t="shared" si="0"/>
        <v>62.98297485243316</v>
      </c>
    </row>
    <row r="15" spans="1:4" s="3" customFormat="1" ht="24.75" customHeight="1">
      <c r="A15" s="20" t="s">
        <v>55</v>
      </c>
      <c r="B15" s="18">
        <v>27819.9</v>
      </c>
      <c r="C15" s="18">
        <v>17926.4</v>
      </c>
      <c r="D15" s="18">
        <f>C15/B15*100</f>
        <v>64.43732723697785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73724.3</v>
      </c>
      <c r="D16" s="17">
        <f t="shared" si="0"/>
        <v>179.152066252266</v>
      </c>
    </row>
    <row r="17" spans="1:4" s="3" customFormat="1" ht="47.25" customHeight="1">
      <c r="A17" s="20" t="s">
        <v>17</v>
      </c>
      <c r="B17" s="18">
        <v>5712.4</v>
      </c>
      <c r="C17" s="18">
        <v>6002.6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1867.7</v>
      </c>
      <c r="D18" s="18">
        <f t="shared" si="0"/>
        <v>130.28041294642858</v>
      </c>
    </row>
    <row r="19" spans="1:4" s="3" customFormat="1" ht="23.25" customHeight="1">
      <c r="A19" s="20" t="s">
        <v>19</v>
      </c>
      <c r="B19" s="18">
        <v>33795.3</v>
      </c>
      <c r="C19" s="18">
        <v>63689.8</v>
      </c>
      <c r="D19" s="18">
        <f t="shared" si="0"/>
        <v>188.45756658470262</v>
      </c>
    </row>
    <row r="20" spans="1:4" s="3" customFormat="1" ht="23.25" customHeight="1">
      <c r="A20" s="20" t="s">
        <v>53</v>
      </c>
      <c r="B20" s="18">
        <v>210.5</v>
      </c>
      <c r="C20" s="18">
        <v>2164.2</v>
      </c>
      <c r="D20" s="18">
        <f t="shared" si="0"/>
        <v>1028.1235154394299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5042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5042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5185.5</v>
      </c>
      <c r="D26" s="17">
        <f t="shared" si="0"/>
        <v>86.63002439105884</v>
      </c>
    </row>
    <row r="27" spans="1:4" s="3" customFormat="1" ht="22.5" customHeight="1">
      <c r="A27" s="33" t="s">
        <v>24</v>
      </c>
      <c r="B27" s="17">
        <v>13143.5</v>
      </c>
      <c r="C27" s="17">
        <v>15226</v>
      </c>
      <c r="D27" s="17">
        <f t="shared" si="0"/>
        <v>115.84433370106896</v>
      </c>
    </row>
    <row r="28" spans="1:4" s="8" customFormat="1" ht="25.5" customHeight="1">
      <c r="A28" s="33" t="s">
        <v>48</v>
      </c>
      <c r="B28" s="17">
        <f>B11+B27</f>
        <v>235210.19999999998</v>
      </c>
      <c r="C28" s="17">
        <f>C11+C27</f>
        <v>194026</v>
      </c>
      <c r="D28" s="17">
        <f t="shared" si="0"/>
        <v>82.49047022620618</v>
      </c>
    </row>
    <row r="29" spans="1:4" s="3" customFormat="1" ht="49.5" customHeight="1">
      <c r="A29" s="33" t="s">
        <v>47</v>
      </c>
      <c r="B29" s="17">
        <f>B30+B36+B35</f>
        <v>1095591.2000000002</v>
      </c>
      <c r="C29" s="17">
        <f>C30+C36+C35</f>
        <v>741658.7</v>
      </c>
      <c r="D29" s="17">
        <f t="shared" si="0"/>
        <v>67.69483909691861</v>
      </c>
    </row>
    <row r="30" spans="1:4" s="3" customFormat="1" ht="25.5" customHeight="1">
      <c r="A30" s="33" t="s">
        <v>46</v>
      </c>
      <c r="B30" s="17">
        <f>B31+B32+B33+B34</f>
        <v>1097669.5000000002</v>
      </c>
      <c r="C30" s="17">
        <f>C31+C32+C33+C34</f>
        <v>743753</v>
      </c>
      <c r="D30" s="17">
        <f t="shared" si="0"/>
        <v>67.75746251490087</v>
      </c>
    </row>
    <row r="31" spans="1:4" s="3" customFormat="1" ht="22.5" customHeight="1">
      <c r="A31" s="20" t="s">
        <v>26</v>
      </c>
      <c r="B31" s="18">
        <v>146828</v>
      </c>
      <c r="C31" s="18">
        <v>97885.4</v>
      </c>
      <c r="D31" s="18">
        <f t="shared" si="0"/>
        <v>66.66671207126706</v>
      </c>
    </row>
    <row r="32" spans="1:4" s="3" customFormat="1" ht="21.75" customHeight="1">
      <c r="A32" s="20" t="s">
        <v>27</v>
      </c>
      <c r="B32" s="18">
        <v>77590.6</v>
      </c>
      <c r="C32" s="18">
        <v>37868.8</v>
      </c>
      <c r="D32" s="18">
        <f t="shared" si="0"/>
        <v>48.80591205635734</v>
      </c>
    </row>
    <row r="33" spans="1:4" s="3" customFormat="1" ht="22.5" customHeight="1">
      <c r="A33" s="20" t="s">
        <v>28</v>
      </c>
      <c r="B33" s="18">
        <v>839657.8</v>
      </c>
      <c r="C33" s="18">
        <v>589383.8</v>
      </c>
      <c r="D33" s="18">
        <f t="shared" si="0"/>
        <v>70.19333352229921</v>
      </c>
    </row>
    <row r="34" spans="1:4" s="3" customFormat="1" ht="22.5" customHeight="1">
      <c r="A34" s="20" t="s">
        <v>9</v>
      </c>
      <c r="B34" s="18">
        <v>33593.1</v>
      </c>
      <c r="C34" s="18">
        <v>18615</v>
      </c>
      <c r="D34" s="18">
        <f t="shared" si="0"/>
        <v>55.413165203568596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-2078.3</v>
      </c>
      <c r="C36" s="18">
        <v>-2094.3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1330801.4000000001</v>
      </c>
      <c r="C37" s="24">
        <f>C28+C29</f>
        <v>935684.7</v>
      </c>
      <c r="D37" s="24">
        <f>C37/B37*100</f>
        <v>70.3098674227424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80182.4</v>
      </c>
      <c r="C39" s="18">
        <v>42620.2</v>
      </c>
      <c r="D39" s="18">
        <f aca="true" t="shared" si="1" ref="D39:D51">C39/B39*100</f>
        <v>53.154058746058986</v>
      </c>
    </row>
    <row r="40" spans="1:4" s="3" customFormat="1" ht="48" customHeight="1">
      <c r="A40" s="20" t="s">
        <v>30</v>
      </c>
      <c r="B40" s="18">
        <v>8143.4</v>
      </c>
      <c r="C40" s="18">
        <v>5245.5</v>
      </c>
      <c r="D40" s="18">
        <f t="shared" si="1"/>
        <v>64.41412677751308</v>
      </c>
    </row>
    <row r="41" spans="1:4" s="3" customFormat="1" ht="23.25" customHeight="1">
      <c r="A41" s="20" t="s">
        <v>4</v>
      </c>
      <c r="B41" s="18">
        <v>91746.9</v>
      </c>
      <c r="C41" s="18">
        <v>37968.4</v>
      </c>
      <c r="D41" s="18">
        <f t="shared" si="1"/>
        <v>41.38385057151795</v>
      </c>
    </row>
    <row r="42" spans="1:4" s="3" customFormat="1" ht="24.75" customHeight="1">
      <c r="A42" s="20" t="s">
        <v>5</v>
      </c>
      <c r="B42" s="18">
        <v>34128.8</v>
      </c>
      <c r="C42" s="18">
        <v>6984.4</v>
      </c>
      <c r="D42" s="18">
        <f t="shared" si="1"/>
        <v>20.46482735988373</v>
      </c>
    </row>
    <row r="43" spans="1:4" s="3" customFormat="1" ht="22.5" customHeight="1">
      <c r="A43" s="20" t="s">
        <v>6</v>
      </c>
      <c r="B43" s="18">
        <v>286.5</v>
      </c>
      <c r="C43" s="18">
        <v>181.2</v>
      </c>
      <c r="D43" s="18">
        <f t="shared" si="1"/>
        <v>63.246073298429316</v>
      </c>
    </row>
    <row r="44" spans="1:4" s="3" customFormat="1" ht="21.75" customHeight="1">
      <c r="A44" s="20" t="s">
        <v>7</v>
      </c>
      <c r="B44" s="18">
        <v>589998.9</v>
      </c>
      <c r="C44" s="18">
        <v>372245.1</v>
      </c>
      <c r="D44" s="18">
        <f t="shared" si="1"/>
        <v>63.09250746060713</v>
      </c>
    </row>
    <row r="45" spans="1:4" s="3" customFormat="1" ht="22.5" customHeight="1">
      <c r="A45" s="20" t="s">
        <v>49</v>
      </c>
      <c r="B45" s="18">
        <v>52815.7</v>
      </c>
      <c r="C45" s="18">
        <v>28675.6</v>
      </c>
      <c r="D45" s="18">
        <f t="shared" si="1"/>
        <v>54.29370433412792</v>
      </c>
    </row>
    <row r="46" spans="1:4" s="3" customFormat="1" ht="24.75" customHeight="1">
      <c r="A46" s="20" t="s">
        <v>33</v>
      </c>
      <c r="B46" s="18">
        <v>56240.7</v>
      </c>
      <c r="C46" s="18">
        <v>34404.4</v>
      </c>
      <c r="D46" s="18">
        <f t="shared" si="1"/>
        <v>61.17349179508791</v>
      </c>
    </row>
    <row r="47" spans="1:4" s="3" customFormat="1" ht="23.25" customHeight="1">
      <c r="A47" s="20" t="s">
        <v>8</v>
      </c>
      <c r="B47" s="18">
        <v>447812.5</v>
      </c>
      <c r="C47" s="18">
        <v>318567.1</v>
      </c>
      <c r="D47" s="18">
        <f t="shared" si="1"/>
        <v>71.13850104675505</v>
      </c>
    </row>
    <row r="48" spans="1:4" s="3" customFormat="1" ht="23.25" customHeight="1">
      <c r="A48" s="20" t="s">
        <v>32</v>
      </c>
      <c r="B48" s="18">
        <v>1181.5</v>
      </c>
      <c r="C48" s="18">
        <v>657.1</v>
      </c>
      <c r="D48" s="18">
        <f t="shared" si="1"/>
        <v>55.61574269995768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53163.6</v>
      </c>
      <c r="C50" s="18">
        <v>43648.1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1415700.9</v>
      </c>
      <c r="C51" s="25">
        <f>SUM(C39+C40+C41+C42+C43+C44+C45+C46+C47+C48+C50)</f>
        <v>891197.0999999999</v>
      </c>
      <c r="D51" s="25">
        <f t="shared" si="1"/>
        <v>62.95094535858527</v>
      </c>
    </row>
    <row r="52" spans="1:4" s="4" customFormat="1" ht="22.5" customHeight="1">
      <c r="A52" s="20" t="s">
        <v>37</v>
      </c>
      <c r="B52" s="17">
        <f>B37-B51</f>
        <v>-84899.49999999977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44487.60000000009</v>
      </c>
      <c r="D53" s="17"/>
    </row>
    <row r="54" spans="1:4" ht="20.25">
      <c r="A54" s="41" t="s">
        <v>56</v>
      </c>
      <c r="B54" s="41"/>
      <c r="C54" s="41"/>
      <c r="D54" s="41"/>
    </row>
    <row r="56" spans="1:4" ht="20.25">
      <c r="A56" s="41"/>
      <c r="B56" s="42"/>
      <c r="C56" s="42"/>
      <c r="D56" s="42"/>
    </row>
  </sheetData>
  <sheetProtection/>
  <mergeCells count="11">
    <mergeCell ref="A1:D1"/>
    <mergeCell ref="A2:D2"/>
    <mergeCell ref="A3:D3"/>
    <mergeCell ref="B5:D6"/>
    <mergeCell ref="A5:A7"/>
    <mergeCell ref="B4:D4"/>
    <mergeCell ref="A56:D56"/>
    <mergeCell ref="A54:D54"/>
    <mergeCell ref="B7:B8"/>
    <mergeCell ref="C7:C8"/>
    <mergeCell ref="D7:D8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2021-07-09T12:11:57Z</cp:lastPrinted>
  <dcterms:created xsi:type="dcterms:W3CDTF">2010-07-06T11:11:47Z</dcterms:created>
  <dcterms:modified xsi:type="dcterms:W3CDTF">2021-09-09T08:10:09Z</dcterms:modified>
  <cp:category/>
  <cp:version/>
  <cp:contentType/>
  <cp:contentStatus/>
</cp:coreProperties>
</file>