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<sst xmlns="http://schemas.openxmlformats.org/spreadsheetml/2006/main" count="110" uniqueCount="63">
  <si>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</si>
  <si>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</si>
  <si>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</si>
  <si>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</si>
  <si>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</si>
  <si>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</si>
  <si>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</si>
  <si>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</si>
  <si>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</si>
  <si>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</si>
  <si>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</si>
  <si>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</si>
  <si>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</si>
  <si>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</si>
  <si>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</si>
  <si>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</si>
  <si>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</si>
  <si>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</si>
  <si>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</si>
  <si>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</si>
  <si>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</si>
  <si>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</si>
  <si>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</si>
  <si>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</si>
  <si>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</si>
  <si>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</si>
  <si>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</si>
  <si>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</si>
  <si>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</si>
  <si>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</si>
  <si>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</si>
  <si>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</si>
  <si>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</si>
  <si>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</si>
  <si>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</si>
  <si>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</si>
  <si>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</si>
  <si>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</si>
  <si>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</si>
  <si>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</si>
  <si>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</si>
  <si>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</si>
  <si>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</si>
  <si>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</si>
  <si>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</si>
  <si>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</si>
  <si>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</si>
  <si>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</si>
  <si>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</si>
  <si>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</si>
  <si>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</si>
  <si>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</si>
  <si>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</si>
  <si>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</si>
  <si>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</si>
  <si>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</si>
  <si>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</si>
  <si>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</si>
  <si>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</si>
  <si>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2022 год</t>
  </si>
  <si>
    <t>на  1 декабря  2022 года</t>
  </si>
  <si>
    <t>Факт   на 01.12.2022 г.</t>
  </si>
  <si>
    <t>Факт   на 01.12.2022г.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</si>
</sst>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1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="80" zoomScaleNormal="80" zoomScaleSheetLayoutView="75" zoomScalePageLayoutView="0" workbookViewId="0" topLeftCell="A29">
      <selection activeCell="C43" sqref="C43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60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61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320730.7</v>
      </c>
      <c r="C11" s="22">
        <f>C12+C15+C16+C21+C26</f>
        <v>328331.5</v>
      </c>
      <c r="D11" s="22">
        <f>C11/B11*100</f>
        <v>102.36983862162243</v>
      </c>
    </row>
    <row r="12" spans="1:4" ht="23.25" customHeight="1">
      <c r="A12" s="12" t="s">
        <v>13</v>
      </c>
      <c r="B12" s="17">
        <f>B13+B14</f>
        <v>153803.6</v>
      </c>
      <c r="C12" s="17">
        <f>C13+C14</f>
        <v>149459.2</v>
      </c>
      <c r="D12" s="17">
        <f aca="true" t="shared" si="0" ref="D12:D29">C12/B12*100</f>
        <v>97.1753587042176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153803.6</v>
      </c>
      <c r="C14" s="18">
        <v>149459.2</v>
      </c>
      <c r="D14" s="18">
        <f t="shared" si="0"/>
        <v>97.1753587042176</v>
      </c>
    </row>
    <row r="15" spans="1:4" ht="25.5" customHeight="1">
      <c r="A15" s="11" t="s">
        <v>55</v>
      </c>
      <c r="B15" s="18">
        <v>29194.5</v>
      </c>
      <c r="C15" s="18">
        <v>30918</v>
      </c>
      <c r="D15" s="18">
        <f t="shared" si="0"/>
        <v>105.90350922262755</v>
      </c>
    </row>
    <row r="16" spans="1:4" s="2" customFormat="1" ht="26.25" customHeight="1">
      <c r="A16" s="12" t="s">
        <v>16</v>
      </c>
      <c r="B16" s="17">
        <f>B17+B18+B19+B20</f>
        <v>72733.9</v>
      </c>
      <c r="C16" s="17">
        <f>C17+C18+C19+C20</f>
        <v>91399.1</v>
      </c>
      <c r="D16" s="17">
        <f t="shared" si="0"/>
        <v>125.66231152186258</v>
      </c>
    </row>
    <row r="17" spans="1:4" ht="48" customHeight="1">
      <c r="A17" s="11" t="s">
        <v>17</v>
      </c>
      <c r="B17" s="18">
        <v>8451</v>
      </c>
      <c r="C17" s="18">
        <v>9897.7</v>
      </c>
      <c r="D17" s="18">
        <f t="shared" si="0"/>
        <v>117.11868417938706</v>
      </c>
    </row>
    <row r="18" spans="1:4" ht="48" customHeight="1">
      <c r="A18" s="11" t="s">
        <v>18</v>
      </c>
      <c r="B18" s="18">
        <v>0</v>
      </c>
      <c r="C18" s="18">
        <v>-71.1</v>
      </c>
      <c r="D18" s="18"/>
    </row>
    <row r="19" spans="1:4" ht="24.75" customHeight="1">
      <c r="A19" s="11" t="s">
        <v>19</v>
      </c>
      <c r="B19" s="18">
        <v>61734.9</v>
      </c>
      <c r="C19" s="18">
        <v>79492.5</v>
      </c>
      <c r="D19" s="18">
        <f t="shared" si="0"/>
        <v>128.76428082008718</v>
      </c>
    </row>
    <row r="20" spans="1:4" ht="24.75" customHeight="1">
      <c r="A20" s="11" t="s">
        <v>53</v>
      </c>
      <c r="B20" s="18">
        <v>2548</v>
      </c>
      <c r="C20" s="18">
        <v>2080</v>
      </c>
      <c r="D20" s="18">
        <f t="shared" si="0"/>
        <v>81.63265306122449</v>
      </c>
    </row>
    <row r="21" spans="1:4" ht="25.5" customHeight="1">
      <c r="A21" s="12" t="s">
        <v>20</v>
      </c>
      <c r="B21" s="17">
        <f>B22+B23+B24+B25</f>
        <v>57631.5</v>
      </c>
      <c r="C21" s="17">
        <f>C22+C24+C25</f>
        <v>50511.600000000006</v>
      </c>
      <c r="D21" s="17">
        <f t="shared" si="0"/>
        <v>87.64581869290234</v>
      </c>
    </row>
    <row r="22" spans="1:4" ht="24.75" customHeight="1">
      <c r="A22" s="11" t="s">
        <v>39</v>
      </c>
      <c r="B22" s="18">
        <v>4150.2</v>
      </c>
      <c r="C22" s="18">
        <v>3060.5</v>
      </c>
      <c r="D22" s="18">
        <f t="shared" si="0"/>
        <v>73.74343405137103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27783.4</v>
      </c>
      <c r="C24" s="18">
        <v>25136.2</v>
      </c>
      <c r="D24" s="18">
        <f t="shared" si="0"/>
        <v>90.47200846548658</v>
      </c>
    </row>
    <row r="25" spans="1:4" ht="25.5" customHeight="1">
      <c r="A25" s="11" t="s">
        <v>40</v>
      </c>
      <c r="B25" s="18">
        <v>25697.9</v>
      </c>
      <c r="C25" s="18">
        <v>22314.9</v>
      </c>
      <c r="D25" s="17">
        <f t="shared" si="0"/>
        <v>86.83550017705727</v>
      </c>
    </row>
    <row r="26" spans="1:4" ht="22.5" customHeight="1">
      <c r="A26" s="12" t="s">
        <v>23</v>
      </c>
      <c r="B26" s="17">
        <v>7367.2</v>
      </c>
      <c r="C26" s="17">
        <v>6043.6</v>
      </c>
      <c r="D26" s="17">
        <f t="shared" si="0"/>
        <v>82.03387990009774</v>
      </c>
    </row>
    <row r="27" spans="1:4" ht="22.5" customHeight="1">
      <c r="A27" s="21" t="s">
        <v>24</v>
      </c>
      <c r="B27" s="22">
        <v>17162.8</v>
      </c>
      <c r="C27" s="22">
        <v>19781.4</v>
      </c>
      <c r="D27" s="22">
        <f t="shared" si="0"/>
        <v>115.25741720465193</v>
      </c>
    </row>
    <row r="28" spans="1:4" ht="26.25" customHeight="1">
      <c r="A28" s="27" t="s">
        <v>48</v>
      </c>
      <c r="B28" s="24">
        <f>B27+B11</f>
        <v>337893.5</v>
      </c>
      <c r="C28" s="24">
        <f>C27+C11</f>
        <v>348112.9</v>
      </c>
      <c r="D28" s="24">
        <f t="shared" si="0"/>
        <v>103.02444409259131</v>
      </c>
    </row>
    <row r="29" spans="1:4" ht="38.25" customHeight="1">
      <c r="A29" s="13" t="s">
        <v>25</v>
      </c>
      <c r="B29" s="17">
        <f>B30+B31+B32+B33+B34+B35</f>
        <v>1259791.5999999999</v>
      </c>
      <c r="C29" s="17">
        <f>C30+C31+C32+C33+C35</f>
        <v>1139960.5</v>
      </c>
      <c r="D29" s="17">
        <f t="shared" si="0"/>
        <v>90.48802198712868</v>
      </c>
    </row>
    <row r="30" spans="1:4" ht="22.5" customHeight="1">
      <c r="A30" s="11" t="s">
        <v>26</v>
      </c>
      <c r="B30" s="18">
        <v>204467.5</v>
      </c>
      <c r="C30" s="18">
        <v>190465.8</v>
      </c>
      <c r="D30" s="18">
        <f>C30/B30*100</f>
        <v>93.15211463924584</v>
      </c>
    </row>
    <row r="31" spans="1:4" ht="22.5" customHeight="1">
      <c r="A31" s="11" t="s">
        <v>27</v>
      </c>
      <c r="B31" s="18">
        <v>123924.6</v>
      </c>
      <c r="C31" s="18">
        <v>104547.6</v>
      </c>
      <c r="D31" s="18">
        <f>C31/B31*100</f>
        <v>84.36387932662281</v>
      </c>
    </row>
    <row r="32" spans="1:4" ht="24.75" customHeight="1">
      <c r="A32" s="11" t="s">
        <v>28</v>
      </c>
      <c r="B32" s="18">
        <v>900215.1</v>
      </c>
      <c r="C32" s="18">
        <v>819816.9</v>
      </c>
      <c r="D32" s="18">
        <f>C32/B32*100</f>
        <v>91.06900117538575</v>
      </c>
    </row>
    <row r="33" spans="1:4" ht="21.75" customHeight="1">
      <c r="A33" s="11" t="s">
        <v>9</v>
      </c>
      <c r="B33" s="18">
        <v>33731.9</v>
      </c>
      <c r="C33" s="18">
        <v>27677.7</v>
      </c>
      <c r="D33" s="18">
        <f>C33/B33*100</f>
        <v>82.05200418594862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-2547.5</v>
      </c>
      <c r="C35" s="18">
        <v>-2547.5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1597685.0999999999</v>
      </c>
      <c r="C36" s="24">
        <f>C28+C29</f>
        <v>1488073.4</v>
      </c>
      <c r="D36" s="24">
        <f>C36/B36*100</f>
        <v>93.13934266520981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178200.7</v>
      </c>
      <c r="C38" s="18">
        <v>128534.3</v>
      </c>
      <c r="D38" s="18">
        <f aca="true" t="shared" si="1" ref="D38:D51">C38/B38*100</f>
        <v>72.12895347773606</v>
      </c>
    </row>
    <row r="39" spans="1:4" ht="23.25" customHeight="1">
      <c r="A39" s="11" t="s">
        <v>43</v>
      </c>
      <c r="B39" s="18">
        <v>2598</v>
      </c>
      <c r="C39" s="18">
        <v>2079.4</v>
      </c>
      <c r="D39" s="18">
        <f t="shared" si="1"/>
        <v>80.03849114703618</v>
      </c>
    </row>
    <row r="40" spans="1:4" ht="46.5" customHeight="1">
      <c r="A40" s="11" t="s">
        <v>30</v>
      </c>
      <c r="B40" s="18">
        <v>10604.3</v>
      </c>
      <c r="C40" s="18">
        <v>9791.4</v>
      </c>
      <c r="D40" s="18">
        <f t="shared" si="1"/>
        <v>92.33424176984808</v>
      </c>
    </row>
    <row r="41" spans="1:4" ht="23.25" customHeight="1">
      <c r="A41" s="11" t="s">
        <v>4</v>
      </c>
      <c r="B41" s="18">
        <v>91814.7</v>
      </c>
      <c r="C41" s="18">
        <v>71216.5</v>
      </c>
      <c r="D41" s="18">
        <f t="shared" si="1"/>
        <v>77.56546609638761</v>
      </c>
    </row>
    <row r="42" spans="1:4" ht="23.25" customHeight="1">
      <c r="A42" s="11" t="s">
        <v>5</v>
      </c>
      <c r="B42" s="18">
        <v>98899.4</v>
      </c>
      <c r="C42" s="18">
        <v>66810.3</v>
      </c>
      <c r="D42" s="18">
        <f t="shared" si="1"/>
        <v>67.55379709078115</v>
      </c>
    </row>
    <row r="43" spans="1:4" ht="23.25" customHeight="1">
      <c r="A43" s="11" t="s">
        <v>6</v>
      </c>
      <c r="B43" s="18">
        <v>280.9</v>
      </c>
      <c r="C43" s="18">
        <v>253.5</v>
      </c>
      <c r="D43" s="18">
        <f t="shared" si="1"/>
        <v>90.24563901744393</v>
      </c>
    </row>
    <row r="44" spans="1:4" ht="22.5" customHeight="1">
      <c r="A44" s="11" t="s">
        <v>7</v>
      </c>
      <c r="B44" s="18">
        <v>667495.5</v>
      </c>
      <c r="C44" s="18">
        <v>571484.3</v>
      </c>
      <c r="D44" s="18">
        <f t="shared" si="1"/>
        <v>85.61620265604788</v>
      </c>
    </row>
    <row r="45" spans="1:4" ht="25.5" customHeight="1">
      <c r="A45" s="11" t="s">
        <v>31</v>
      </c>
      <c r="B45" s="18">
        <v>102996.7</v>
      </c>
      <c r="C45" s="18">
        <v>80687.8</v>
      </c>
      <c r="D45" s="18">
        <f t="shared" si="1"/>
        <v>78.34017983100429</v>
      </c>
    </row>
    <row r="46" spans="1:4" ht="24.75" customHeight="1">
      <c r="A46" s="11" t="s">
        <v>33</v>
      </c>
      <c r="B46" s="18">
        <v>93981</v>
      </c>
      <c r="C46" s="18">
        <v>83932.3</v>
      </c>
      <c r="D46" s="18">
        <f t="shared" si="1"/>
        <v>89.30773241399858</v>
      </c>
    </row>
    <row r="47" spans="1:4" ht="23.25" customHeight="1">
      <c r="A47" s="11" t="s">
        <v>8</v>
      </c>
      <c r="B47" s="18">
        <v>509808.6</v>
      </c>
      <c r="C47" s="18">
        <v>461499.2</v>
      </c>
      <c r="D47" s="18">
        <f t="shared" si="1"/>
        <v>90.52401234502517</v>
      </c>
    </row>
    <row r="48" spans="1:4" ht="21.75" customHeight="1">
      <c r="A48" s="11" t="s">
        <v>32</v>
      </c>
      <c r="B48" s="18">
        <v>2171.4</v>
      </c>
      <c r="C48" s="18">
        <v>1739</v>
      </c>
      <c r="D48" s="18">
        <f t="shared" si="1"/>
        <v>80.08658008658008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1758851.1999999997</v>
      </c>
      <c r="C51" s="24">
        <f>SUM(C38+C39+C40+C41+C42+C43+C44+C45+C46+C47+C48+C50)</f>
        <v>1478028.0000000002</v>
      </c>
      <c r="D51" s="24">
        <f t="shared" si="1"/>
        <v>84.03371473379899</v>
      </c>
    </row>
    <row r="52" spans="1:61" s="2" customFormat="1" ht="24.75" customHeight="1">
      <c r="A52" s="12" t="s">
        <v>37</v>
      </c>
      <c r="B52" s="17">
        <f>B36-B51</f>
        <v>-161166.09999999986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10045.399999999674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8" t="s">
        <v>57</v>
      </c>
      <c r="B55" s="38"/>
      <c r="C55" s="38"/>
      <c r="D55" s="38"/>
    </row>
    <row r="56" spans="2:3" ht="15">
      <c r="B56" s="37"/>
      <c r="C56" s="37"/>
    </row>
    <row r="57" spans="2:3" ht="12.75">
      <c r="B57" s="36"/>
      <c r="C57" s="36"/>
    </row>
    <row r="58" spans="2:4" ht="12.75" hidden="1">
      <c r="B58" s="36">
        <f>B44+B45+B46+B47+B48</f>
        <v>1376453.1999999997</v>
      </c>
      <c r="C58" s="36">
        <f>C44+C45+C46+C47+C48</f>
        <v>1199342.6</v>
      </c>
      <c r="D58">
        <f>C58*100/B58</f>
        <v>87.13282805401596</v>
      </c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1">
      <selection activeCell="H35" sqref="H35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60</v>
      </c>
      <c r="B3" s="40"/>
      <c r="C3" s="40"/>
      <c r="D3" s="40"/>
    </row>
    <row r="4" spans="1:6" ht="15.75" customHeight="1">
      <c r="A4" s="5"/>
      <c r="B4" s="45" t="s">
        <v>45</v>
      </c>
      <c r="C4" s="45"/>
      <c r="D4" s="45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62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246486.09999999998</v>
      </c>
      <c r="C11" s="17">
        <f>C12+C15+C16+C21+C26</f>
        <v>251875.20000000004</v>
      </c>
      <c r="D11" s="17">
        <f>C11/B11*100</f>
        <v>102.18637075275241</v>
      </c>
    </row>
    <row r="12" spans="1:4" s="3" customFormat="1" ht="24.75" customHeight="1">
      <c r="A12" s="33" t="s">
        <v>13</v>
      </c>
      <c r="B12" s="17">
        <f>B13+B14</f>
        <v>134169</v>
      </c>
      <c r="C12" s="17">
        <f>C13+C14</f>
        <v>130249.7</v>
      </c>
      <c r="D12" s="17">
        <f aca="true" t="shared" si="0" ref="D12:D34">C12/B12*100</f>
        <v>97.07883341159284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134169</v>
      </c>
      <c r="C14" s="18">
        <v>130249.7</v>
      </c>
      <c r="D14" s="18">
        <f t="shared" si="0"/>
        <v>97.07883341159284</v>
      </c>
    </row>
    <row r="15" spans="1:4" s="3" customFormat="1" ht="24.75" customHeight="1">
      <c r="A15" s="20" t="s">
        <v>55</v>
      </c>
      <c r="B15" s="18">
        <v>29194.5</v>
      </c>
      <c r="C15" s="18">
        <v>30918</v>
      </c>
      <c r="D15" s="18">
        <f>C15/B15*100</f>
        <v>105.90350922262755</v>
      </c>
    </row>
    <row r="16" spans="1:4" s="4" customFormat="1" ht="23.25" customHeight="1">
      <c r="A16" s="33" t="s">
        <v>16</v>
      </c>
      <c r="B16" s="17">
        <f>B17+B18+B19+B20</f>
        <v>48039.9</v>
      </c>
      <c r="C16" s="17">
        <f>C17+C18+C19+C20</f>
        <v>59602.1</v>
      </c>
      <c r="D16" s="17">
        <f t="shared" si="0"/>
        <v>124.06791021629937</v>
      </c>
    </row>
    <row r="17" spans="1:4" s="3" customFormat="1" ht="47.25" customHeight="1">
      <c r="A17" s="20" t="s">
        <v>17</v>
      </c>
      <c r="B17" s="18">
        <v>8451</v>
      </c>
      <c r="C17" s="18">
        <v>9897.7</v>
      </c>
      <c r="D17" s="18">
        <f t="shared" si="0"/>
        <v>117.11868417938706</v>
      </c>
    </row>
    <row r="18" spans="1:4" s="3" customFormat="1" ht="44.25" customHeight="1">
      <c r="A18" s="20" t="s">
        <v>18</v>
      </c>
      <c r="B18" s="18">
        <v>0</v>
      </c>
      <c r="C18" s="18">
        <v>-71.1</v>
      </c>
      <c r="D18" s="18"/>
    </row>
    <row r="19" spans="1:4" s="3" customFormat="1" ht="23.25" customHeight="1">
      <c r="A19" s="20" t="s">
        <v>19</v>
      </c>
      <c r="B19" s="18">
        <v>37040.9</v>
      </c>
      <c r="C19" s="18">
        <v>47695.5</v>
      </c>
      <c r="D19" s="18">
        <f t="shared" si="0"/>
        <v>128.76441987100745</v>
      </c>
    </row>
    <row r="20" spans="1:4" s="3" customFormat="1" ht="23.25" customHeight="1">
      <c r="A20" s="20" t="s">
        <v>53</v>
      </c>
      <c r="B20" s="18">
        <v>2548</v>
      </c>
      <c r="C20" s="18">
        <v>2080</v>
      </c>
      <c r="D20" s="18">
        <f t="shared" si="0"/>
        <v>81.63265306122449</v>
      </c>
    </row>
    <row r="21" spans="1:4" s="3" customFormat="1" ht="23.25" customHeight="1">
      <c r="A21" s="33" t="s">
        <v>20</v>
      </c>
      <c r="B21" s="17">
        <f>B22+B23+B24+B25</f>
        <v>27783.4</v>
      </c>
      <c r="C21" s="17">
        <f>C22+C23+C24+C25</f>
        <v>25136.2</v>
      </c>
      <c r="D21" s="18">
        <f t="shared" si="0"/>
        <v>90.47200846548658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27783.4</v>
      </c>
      <c r="C24" s="18">
        <v>25136.2</v>
      </c>
      <c r="D24" s="18">
        <f t="shared" si="0"/>
        <v>90.47200846548658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7299.3</v>
      </c>
      <c r="C26" s="17">
        <v>5969.2</v>
      </c>
      <c r="D26" s="17">
        <f t="shared" si="0"/>
        <v>81.77770471141068</v>
      </c>
    </row>
    <row r="27" spans="1:4" s="3" customFormat="1" ht="22.5" customHeight="1">
      <c r="A27" s="33" t="s">
        <v>24</v>
      </c>
      <c r="B27" s="17">
        <v>14818.2</v>
      </c>
      <c r="C27" s="17">
        <v>17401.2</v>
      </c>
      <c r="D27" s="17">
        <f t="shared" si="0"/>
        <v>117.43126695550066</v>
      </c>
    </row>
    <row r="28" spans="1:4" s="8" customFormat="1" ht="25.5" customHeight="1">
      <c r="A28" s="33" t="s">
        <v>48</v>
      </c>
      <c r="B28" s="17">
        <f>B11+B27</f>
        <v>261304.3</v>
      </c>
      <c r="C28" s="17">
        <f>C11+C27</f>
        <v>269276.4</v>
      </c>
      <c r="D28" s="17">
        <f t="shared" si="0"/>
        <v>103.05088741363997</v>
      </c>
    </row>
    <row r="29" spans="1:4" s="3" customFormat="1" ht="49.5" customHeight="1">
      <c r="A29" s="33" t="s">
        <v>47</v>
      </c>
      <c r="B29" s="17">
        <f>B30+B36+B35</f>
        <v>1192551.9</v>
      </c>
      <c r="C29" s="17">
        <f>C30+C36+C35</f>
        <v>1075171.5999999999</v>
      </c>
      <c r="D29" s="17">
        <f t="shared" si="0"/>
        <v>90.15721663769936</v>
      </c>
    </row>
    <row r="30" spans="1:4" s="3" customFormat="1" ht="25.5" customHeight="1">
      <c r="A30" s="33" t="s">
        <v>46</v>
      </c>
      <c r="B30" s="17">
        <f>B31+B32+B33+B34</f>
        <v>1195099.4</v>
      </c>
      <c r="C30" s="17">
        <f>C31+C32+C33+C34</f>
        <v>1077719.0999999999</v>
      </c>
      <c r="D30" s="17">
        <f t="shared" si="0"/>
        <v>90.178197729829</v>
      </c>
    </row>
    <row r="31" spans="1:4" s="3" customFormat="1" ht="22.5" customHeight="1">
      <c r="A31" s="20" t="s">
        <v>26</v>
      </c>
      <c r="B31" s="18">
        <v>154771.4</v>
      </c>
      <c r="C31" s="18">
        <v>142534.3</v>
      </c>
      <c r="D31" s="18">
        <f t="shared" si="0"/>
        <v>92.09343586735017</v>
      </c>
    </row>
    <row r="32" spans="1:4" s="3" customFormat="1" ht="21.75" customHeight="1">
      <c r="A32" s="20" t="s">
        <v>27</v>
      </c>
      <c r="B32" s="18">
        <v>108981.2</v>
      </c>
      <c r="C32" s="18">
        <v>89771.8</v>
      </c>
      <c r="D32" s="18">
        <f t="shared" si="0"/>
        <v>82.37365710783145</v>
      </c>
    </row>
    <row r="33" spans="1:4" s="3" customFormat="1" ht="22.5" customHeight="1">
      <c r="A33" s="20" t="s">
        <v>28</v>
      </c>
      <c r="B33" s="18">
        <v>897614.9</v>
      </c>
      <c r="C33" s="18">
        <v>817735.3</v>
      </c>
      <c r="D33" s="18">
        <f t="shared" si="0"/>
        <v>91.10090529914332</v>
      </c>
    </row>
    <row r="34" spans="1:4" s="3" customFormat="1" ht="22.5" customHeight="1">
      <c r="A34" s="20" t="s">
        <v>9</v>
      </c>
      <c r="B34" s="18">
        <v>33731.9</v>
      </c>
      <c r="C34" s="18">
        <v>27677.7</v>
      </c>
      <c r="D34" s="18">
        <f t="shared" si="0"/>
        <v>82.05200418594862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-2547.5</v>
      </c>
      <c r="C36" s="18">
        <v>-2547.5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1453856.2</v>
      </c>
      <c r="C37" s="24">
        <f>C28+C29</f>
        <v>1344448</v>
      </c>
      <c r="D37" s="24">
        <f>C37/B37*100</f>
        <v>92.47462025474047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103306.7</v>
      </c>
      <c r="C39" s="18">
        <v>70071.19132</v>
      </c>
      <c r="D39" s="18">
        <f aca="true" t="shared" si="1" ref="D39:D51">C39/B39*100</f>
        <v>67.82831251022441</v>
      </c>
    </row>
    <row r="40" spans="1:4" s="3" customFormat="1" ht="48" customHeight="1">
      <c r="A40" s="20" t="s">
        <v>30</v>
      </c>
      <c r="B40" s="18">
        <v>10422</v>
      </c>
      <c r="C40" s="18">
        <v>9674.05332</v>
      </c>
      <c r="D40" s="18">
        <f t="shared" si="1"/>
        <v>92.82338629821533</v>
      </c>
    </row>
    <row r="41" spans="1:4" s="3" customFormat="1" ht="23.25" customHeight="1">
      <c r="A41" s="20" t="s">
        <v>4</v>
      </c>
      <c r="B41" s="18">
        <v>89881.2</v>
      </c>
      <c r="C41" s="18">
        <v>69825.59919</v>
      </c>
      <c r="D41" s="18">
        <f t="shared" si="1"/>
        <v>77.6865453398486</v>
      </c>
    </row>
    <row r="42" spans="1:4" s="3" customFormat="1" ht="24.75" customHeight="1">
      <c r="A42" s="20" t="s">
        <v>5</v>
      </c>
      <c r="B42" s="18">
        <v>36316.1</v>
      </c>
      <c r="C42" s="18">
        <v>10816.05157</v>
      </c>
      <c r="D42" s="18">
        <f t="shared" si="1"/>
        <v>29.783075743265385</v>
      </c>
    </row>
    <row r="43" spans="1:4" s="3" customFormat="1" ht="22.5" customHeight="1">
      <c r="A43" s="20" t="s">
        <v>6</v>
      </c>
      <c r="B43" s="18">
        <v>280.9</v>
      </c>
      <c r="C43" s="18">
        <v>253.526</v>
      </c>
      <c r="D43" s="18">
        <f t="shared" si="1"/>
        <v>90.25489498042009</v>
      </c>
    </row>
    <row r="44" spans="1:4" s="3" customFormat="1" ht="21.75" customHeight="1">
      <c r="A44" s="20" t="s">
        <v>7</v>
      </c>
      <c r="B44" s="18">
        <v>667316.5</v>
      </c>
      <c r="C44" s="18">
        <v>571394.65623</v>
      </c>
      <c r="D44" s="18">
        <f t="shared" si="1"/>
        <v>85.62573474955288</v>
      </c>
    </row>
    <row r="45" spans="1:4" s="3" customFormat="1" ht="22.5" customHeight="1">
      <c r="A45" s="20" t="s">
        <v>49</v>
      </c>
      <c r="B45" s="18">
        <v>62235.8</v>
      </c>
      <c r="C45" s="18">
        <v>47952.65993</v>
      </c>
      <c r="D45" s="18">
        <f t="shared" si="1"/>
        <v>77.0499614851902</v>
      </c>
    </row>
    <row r="46" spans="1:4" s="3" customFormat="1" ht="24.75" customHeight="1">
      <c r="A46" s="20" t="s">
        <v>33</v>
      </c>
      <c r="B46" s="18">
        <v>93981</v>
      </c>
      <c r="C46" s="18">
        <v>83932.29897</v>
      </c>
      <c r="D46" s="18">
        <f t="shared" si="1"/>
        <v>89.30773131803237</v>
      </c>
    </row>
    <row r="47" spans="1:4" s="3" customFormat="1" ht="23.25" customHeight="1">
      <c r="A47" s="20" t="s">
        <v>8</v>
      </c>
      <c r="B47" s="18">
        <v>508116.2</v>
      </c>
      <c r="C47" s="18">
        <v>460054.81647</v>
      </c>
      <c r="D47" s="18">
        <f t="shared" si="1"/>
        <v>90.54126132368935</v>
      </c>
    </row>
    <row r="48" spans="1:4" s="3" customFormat="1" ht="23.25" customHeight="1">
      <c r="A48" s="20" t="s">
        <v>32</v>
      </c>
      <c r="B48" s="18">
        <v>1816.9</v>
      </c>
      <c r="C48" s="18">
        <v>1534.93886</v>
      </c>
      <c r="D48" s="18">
        <f t="shared" si="1"/>
        <v>84.48119654356321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8278.6</v>
      </c>
      <c r="C50" s="18">
        <v>6613.40485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1581951.9000000001</v>
      </c>
      <c r="C51" s="25">
        <f>SUM(C39+C40+C41+C42+C43+C44+C45+C46+C47+C48+C50)</f>
        <v>1332123.19671</v>
      </c>
      <c r="D51" s="25">
        <f t="shared" si="1"/>
        <v>84.20756640641223</v>
      </c>
    </row>
    <row r="52" spans="1:4" s="4" customFormat="1" ht="22.5" customHeight="1">
      <c r="A52" s="20" t="s">
        <v>37</v>
      </c>
      <c r="B52" s="17">
        <f>B37-B51</f>
        <v>-128095.70000000019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12324.803289999953</v>
      </c>
      <c r="D53" s="17"/>
    </row>
    <row r="54" spans="1:4" ht="20.25">
      <c r="A54" s="44" t="s">
        <v>56</v>
      </c>
      <c r="B54" s="44"/>
      <c r="C54" s="44"/>
      <c r="D54" s="44"/>
    </row>
    <row r="56" spans="1:4" ht="20.25">
      <c r="A56" s="42"/>
      <c r="B56" s="43"/>
      <c r="C56" s="43"/>
      <c r="D56" s="43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2022-10-11T10:07:54Z</cp:lastPrinted>
  <dcterms:created xsi:type="dcterms:W3CDTF">2010-07-06T11:11:47Z</dcterms:created>
  <dcterms:modified xsi:type="dcterms:W3CDTF">2022-12-09T12:43:19Z</dcterms:modified>
  <cp:category/>
  <cp:version/>
  <cp:contentType/>
  <cp:contentStatus/>
</cp:coreProperties>
</file>