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<sst xmlns="http://schemas.openxmlformats.org/spreadsheetml/2006/main" count="270" uniqueCount="74">
  <si>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</si>
  <si>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</si>
  <si>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</si>
  <si>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</si>
  <si>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</si>
  <si>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</si>
  <si>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</si>
  <si>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</si>
  <si>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</si>
  <si>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</si>
  <si>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</si>
  <si>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</si>
  <si>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</si>
  <si>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</si>
  <si>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</si>
  <si>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</si>
  <si>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</si>
  <si>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</si>
  <si>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</si>
  <si>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</si>
  <si>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</si>
  <si>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</si>
  <si>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</si>
  <si>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</si>
  <si>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</si>
  <si>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</si>
  <si>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</si>
  <si>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</si>
  <si>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</si>
  <si>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</si>
  <si>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</si>
  <si>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</si>
  <si>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</si>
  <si>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</si>
  <si>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</si>
  <si>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</si>
  <si>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</si>
  <si>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</si>
  <si>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</si>
  <si>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</si>
  <si>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</si>
  <si>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</si>
  <si>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</si>
  <si>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</si>
  <si>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</si>
  <si>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</si>
  <si>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</si>
  <si>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</si>
  <si>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</si>
  <si>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</si>
  <si>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</si>
  <si>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</si>
  <si>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</si>
  <si>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</si>
  <si>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</si>
  <si>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</si>
  <si>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</si>
  <si>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</si>
  <si>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</si>
  <si>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</si>
  <si>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</si>
  <si>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</si>
  <si>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</si>
  <si>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</si>
  <si>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</si>
  <si>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</si>
  <si>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</si>
  <si>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</si>
  <si>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</si>
  <si>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</si>
  <si>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Не соблюден</t>
  </si>
  <si>
    <t>не cоблюден</t>
  </si>
  <si>
    <t>по состоянию на 01.05.2023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</si>
  <si>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01.05.2023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</si>
</sst>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:H2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72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71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18" sqref="AA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73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272.03849</v>
      </c>
      <c r="C7" s="45">
        <v>218.2</v>
      </c>
      <c r="D7" s="45">
        <f>C7</f>
        <v>218.2</v>
      </c>
      <c r="E7" s="45"/>
      <c r="F7" s="45">
        <f>C7</f>
        <v>218.2</v>
      </c>
      <c r="G7" s="46"/>
      <c r="H7" s="33">
        <f>D7-(E7+F7+G7)</f>
        <v>0</v>
      </c>
      <c r="I7" s="60">
        <v>2800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-6369.16624</v>
      </c>
      <c r="P7" s="45"/>
      <c r="Q7" s="30">
        <f aca="true" t="shared" si="0" ref="Q7:Q17">M7-(N7+O7+P7)</f>
        <v>6369.16624</v>
      </c>
      <c r="R7" s="61">
        <v>5714.2</v>
      </c>
      <c r="S7" s="29">
        <f>Q7/R7</f>
        <v>1.1146208113121696</v>
      </c>
      <c r="T7" s="28" t="s">
        <v>53</v>
      </c>
      <c r="U7" s="35" t="s">
        <v>8</v>
      </c>
      <c r="V7" s="51">
        <v>0</v>
      </c>
      <c r="W7" s="45">
        <v>2647.60881</v>
      </c>
      <c r="X7" s="36">
        <f>V7/W7</f>
        <v>0</v>
      </c>
      <c r="Y7" s="35" t="s">
        <v>8</v>
      </c>
      <c r="Z7" s="30">
        <v>5739.3</v>
      </c>
      <c r="AA7" s="30">
        <v>1644.5</v>
      </c>
      <c r="AB7" s="30">
        <v>8570.6</v>
      </c>
      <c r="AC7" s="31">
        <v>8922.3</v>
      </c>
      <c r="AD7" s="66">
        <f>Z7/AB7*100</f>
        <v>66.96497328075047</v>
      </c>
      <c r="AE7" s="66">
        <f>AA7/AC7*100</f>
        <v>18.431346177555117</v>
      </c>
      <c r="AF7" s="67">
        <v>66.46</v>
      </c>
      <c r="AG7" s="35" t="s">
        <v>70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-1537.63972</v>
      </c>
      <c r="P8" s="45"/>
      <c r="Q8" s="30">
        <f t="shared" si="0"/>
        <v>1537.63972</v>
      </c>
      <c r="R8" s="61">
        <v>2089.7</v>
      </c>
      <c r="S8" s="62">
        <f aca="true" t="shared" si="4" ref="S8:S17">Q8/R8</f>
        <v>0.7358184045556778</v>
      </c>
      <c r="T8" s="28" t="s">
        <v>7</v>
      </c>
      <c r="U8" s="35" t="s">
        <v>8</v>
      </c>
      <c r="V8" s="51">
        <v>0</v>
      </c>
      <c r="W8" s="45">
        <v>3138.93607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1638.1</v>
      </c>
      <c r="AB8" s="30">
        <v>10641.2</v>
      </c>
      <c r="AC8" s="31">
        <v>6827.4</v>
      </c>
      <c r="AD8" s="66">
        <f aca="true" t="shared" si="6" ref="AD8:AE17">Z8/AB8*100</f>
        <v>56.93530804796452</v>
      </c>
      <c r="AE8" s="66">
        <f t="shared" si="6"/>
        <v>23.993028092685357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1276</v>
      </c>
      <c r="D9" s="45">
        <v>1276</v>
      </c>
      <c r="E9" s="45"/>
      <c r="F9" s="45">
        <f aca="true" t="shared" si="8" ref="F9:F17">C9</f>
        <v>1276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>
        <v>0</v>
      </c>
      <c r="N9" s="45"/>
      <c r="O9" s="49">
        <v>-2441.62842</v>
      </c>
      <c r="P9" s="45"/>
      <c r="Q9" s="30">
        <f t="shared" si="0"/>
        <v>2441.62842</v>
      </c>
      <c r="R9" s="61">
        <v>3613.4</v>
      </c>
      <c r="S9" s="62">
        <f t="shared" si="4"/>
        <v>0.6757149554436265</v>
      </c>
      <c r="T9" s="28" t="s">
        <v>7</v>
      </c>
      <c r="U9" s="35" t="s">
        <v>8</v>
      </c>
      <c r="V9" s="51">
        <v>0</v>
      </c>
      <c r="W9" s="45">
        <v>3207.65065</v>
      </c>
      <c r="X9" s="36">
        <f t="shared" si="5"/>
        <v>0</v>
      </c>
      <c r="Y9" s="35" t="s">
        <v>8</v>
      </c>
      <c r="Z9" s="30">
        <v>7292.3</v>
      </c>
      <c r="AA9" s="30">
        <v>1783.5</v>
      </c>
      <c r="AB9" s="30">
        <v>14546</v>
      </c>
      <c r="AC9" s="31">
        <v>8711.4</v>
      </c>
      <c r="AD9" s="66">
        <f t="shared" si="6"/>
        <v>50.13268252440534</v>
      </c>
      <c r="AE9" s="66">
        <f t="shared" si="6"/>
        <v>20.4731730835457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600.7</v>
      </c>
      <c r="D10" s="45">
        <v>600.7</v>
      </c>
      <c r="E10" s="45"/>
      <c r="F10" s="45">
        <f t="shared" si="8"/>
        <v>600.7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-1503.43757</v>
      </c>
      <c r="P10" s="45"/>
      <c r="Q10" s="30">
        <f>M10-(N10+O10+P10)</f>
        <v>1503.43757</v>
      </c>
      <c r="R10" s="61">
        <v>2103.3</v>
      </c>
      <c r="S10" s="29">
        <f t="shared" si="4"/>
        <v>0.7147993961869443</v>
      </c>
      <c r="T10" s="28" t="s">
        <v>7</v>
      </c>
      <c r="U10" s="35" t="s">
        <v>8</v>
      </c>
      <c r="V10" s="51">
        <v>0</v>
      </c>
      <c r="W10" s="45">
        <v>2858.85368</v>
      </c>
      <c r="X10" s="36">
        <f t="shared" si="5"/>
        <v>0</v>
      </c>
      <c r="Y10" s="35" t="s">
        <v>8</v>
      </c>
      <c r="Z10" s="30">
        <v>6069.7</v>
      </c>
      <c r="AA10" s="30">
        <v>1478.1</v>
      </c>
      <c r="AB10" s="30">
        <v>11119.7</v>
      </c>
      <c r="AC10" s="31">
        <v>6630.3</v>
      </c>
      <c r="AD10" s="66">
        <f t="shared" si="6"/>
        <v>54.585105713283625</v>
      </c>
      <c r="AE10" s="66">
        <f t="shared" si="6"/>
        <v>22.293108909099132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2689.2</v>
      </c>
      <c r="D11" s="45">
        <v>2689.2</v>
      </c>
      <c r="E11" s="45"/>
      <c r="F11" s="45">
        <f t="shared" si="8"/>
        <v>2689.2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0</v>
      </c>
      <c r="N11" s="45"/>
      <c r="O11" s="49">
        <v>-1543.66908</v>
      </c>
      <c r="P11" s="45"/>
      <c r="Q11" s="30">
        <f>M11-(N11+O11+P11)</f>
        <v>1543.66908</v>
      </c>
      <c r="R11" s="61">
        <v>4002.5</v>
      </c>
      <c r="S11" s="29">
        <f>Q11/R11</f>
        <v>0.38567622236102433</v>
      </c>
      <c r="T11" s="28" t="s">
        <v>7</v>
      </c>
      <c r="U11" s="35" t="s">
        <v>8</v>
      </c>
      <c r="V11" s="51">
        <v>0</v>
      </c>
      <c r="W11" s="45">
        <v>5256.48154</v>
      </c>
      <c r="X11" s="36">
        <f t="shared" si="5"/>
        <v>0</v>
      </c>
      <c r="Y11" s="35" t="s">
        <v>8</v>
      </c>
      <c r="Z11" s="30">
        <v>7646.8</v>
      </c>
      <c r="AA11" s="30">
        <v>1965.7</v>
      </c>
      <c r="AB11" s="30">
        <v>20555.5</v>
      </c>
      <c r="AC11" s="31">
        <v>10701</v>
      </c>
      <c r="AD11" s="66">
        <f t="shared" si="6"/>
        <v>37.20074919121403</v>
      </c>
      <c r="AE11" s="66">
        <f t="shared" si="6"/>
        <v>18.36931127931969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0</v>
      </c>
      <c r="D12" s="45">
        <f t="shared" si="1"/>
        <v>0</v>
      </c>
      <c r="E12" s="45"/>
      <c r="F12" s="45">
        <f t="shared" si="8"/>
        <v>0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-550.45492</v>
      </c>
      <c r="P12" s="45"/>
      <c r="Q12" s="30">
        <f t="shared" si="0"/>
        <v>550.45492</v>
      </c>
      <c r="R12" s="61">
        <v>712.8</v>
      </c>
      <c r="S12" s="62">
        <f t="shared" si="4"/>
        <v>0.7722431537598204</v>
      </c>
      <c r="T12" s="28" t="s">
        <v>53</v>
      </c>
      <c r="U12" s="35" t="s">
        <v>8</v>
      </c>
      <c r="V12" s="51">
        <v>0</v>
      </c>
      <c r="W12" s="45">
        <v>2118.40901</v>
      </c>
      <c r="X12" s="36">
        <f t="shared" si="5"/>
        <v>0</v>
      </c>
      <c r="Y12" s="35" t="s">
        <v>8</v>
      </c>
      <c r="Z12" s="30">
        <v>5712.9</v>
      </c>
      <c r="AA12" s="30">
        <v>1506.7</v>
      </c>
      <c r="AB12" s="30">
        <v>7791.5</v>
      </c>
      <c r="AC12" s="31">
        <v>2929</v>
      </c>
      <c r="AD12" s="66">
        <f t="shared" si="6"/>
        <v>73.32221010075082</v>
      </c>
      <c r="AE12" s="66">
        <f t="shared" si="6"/>
        <v>51.440764766131785</v>
      </c>
      <c r="AF12" s="67">
        <v>73.72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942.8</v>
      </c>
      <c r="D13" s="45">
        <f t="shared" si="1"/>
        <v>942.8</v>
      </c>
      <c r="E13" s="45"/>
      <c r="F13" s="45">
        <f t="shared" si="8"/>
        <v>942.8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-1363.16058</v>
      </c>
      <c r="P13" s="45"/>
      <c r="Q13" s="30">
        <f t="shared" si="0"/>
        <v>1363.16058</v>
      </c>
      <c r="R13" s="61">
        <v>960.3</v>
      </c>
      <c r="S13" s="62">
        <f t="shared" si="4"/>
        <v>1.4195153389565762</v>
      </c>
      <c r="T13" s="28" t="s">
        <v>53</v>
      </c>
      <c r="U13" s="35" t="s">
        <v>8</v>
      </c>
      <c r="V13" s="51">
        <v>0</v>
      </c>
      <c r="W13" s="45">
        <v>2934.06213</v>
      </c>
      <c r="X13" s="36">
        <f t="shared" si="5"/>
        <v>0</v>
      </c>
      <c r="Y13" s="35" t="s">
        <v>8</v>
      </c>
      <c r="Z13" s="30">
        <v>6311.7</v>
      </c>
      <c r="AA13" s="30">
        <v>1378.8</v>
      </c>
      <c r="AB13" s="30">
        <v>11613</v>
      </c>
      <c r="AC13" s="31">
        <v>5211.2</v>
      </c>
      <c r="AD13" s="66">
        <f t="shared" si="6"/>
        <v>54.35029708085766</v>
      </c>
      <c r="AE13" s="66">
        <f t="shared" si="6"/>
        <v>26.45839729812711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-542.53073</v>
      </c>
      <c r="P14" s="45"/>
      <c r="Q14" s="30">
        <f t="shared" si="0"/>
        <v>542.53073</v>
      </c>
      <c r="R14" s="61">
        <v>1006.7</v>
      </c>
      <c r="S14" s="62">
        <f t="shared" si="4"/>
        <v>0.5389199662262838</v>
      </c>
      <c r="T14" s="28" t="s">
        <v>7</v>
      </c>
      <c r="U14" s="35" t="s">
        <v>8</v>
      </c>
      <c r="V14" s="51">
        <v>0</v>
      </c>
      <c r="W14" s="45">
        <v>2339.34333</v>
      </c>
      <c r="X14" s="36">
        <f t="shared" si="5"/>
        <v>0</v>
      </c>
      <c r="Y14" s="35" t="s">
        <v>8</v>
      </c>
      <c r="Z14" s="30">
        <v>5427.6</v>
      </c>
      <c r="AA14" s="30">
        <v>1530.8</v>
      </c>
      <c r="AB14" s="30">
        <v>8408.4</v>
      </c>
      <c r="AC14" s="31">
        <v>4264.4</v>
      </c>
      <c r="AD14" s="66">
        <f t="shared" si="6"/>
        <v>64.54973597830741</v>
      </c>
      <c r="AE14" s="66">
        <f t="shared" si="6"/>
        <v>35.897195385048306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12942.9</v>
      </c>
      <c r="D15" s="45">
        <f t="shared" si="1"/>
        <v>12942.9</v>
      </c>
      <c r="E15" s="45"/>
      <c r="F15" s="45">
        <f t="shared" si="8"/>
        <v>12942.9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>
        <v>0</v>
      </c>
      <c r="N15" s="45"/>
      <c r="O15" s="49">
        <v>-14316.52368</v>
      </c>
      <c r="P15" s="45"/>
      <c r="Q15" s="30">
        <f t="shared" si="0"/>
        <v>14316.52368</v>
      </c>
      <c r="R15" s="61">
        <v>22314.4</v>
      </c>
      <c r="S15" s="29">
        <f t="shared" si="4"/>
        <v>0.6415822822930484</v>
      </c>
      <c r="T15" s="28" t="s">
        <v>7</v>
      </c>
      <c r="U15" s="35" t="s">
        <v>8</v>
      </c>
      <c r="V15" s="51">
        <v>0</v>
      </c>
      <c r="W15" s="45">
        <v>10575.6157</v>
      </c>
      <c r="X15" s="36">
        <f t="shared" si="5"/>
        <v>0</v>
      </c>
      <c r="Y15" s="35" t="s">
        <v>8</v>
      </c>
      <c r="Z15" s="30">
        <v>14844.5</v>
      </c>
      <c r="AA15" s="30">
        <v>3682.9</v>
      </c>
      <c r="AB15" s="30">
        <v>63688.2</v>
      </c>
      <c r="AC15" s="30">
        <v>47123.7</v>
      </c>
      <c r="AD15" s="66">
        <f t="shared" si="6"/>
        <v>23.308085328208367</v>
      </c>
      <c r="AE15" s="66">
        <f t="shared" si="6"/>
        <v>7.815388010703744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-1523.99341</v>
      </c>
      <c r="P16" s="45"/>
      <c r="Q16" s="30">
        <f t="shared" si="0"/>
        <v>1523.99341</v>
      </c>
      <c r="R16" s="61">
        <v>1847.1</v>
      </c>
      <c r="S16" s="29">
        <f t="shared" si="4"/>
        <v>0.8250735802068108</v>
      </c>
      <c r="T16" s="28" t="s">
        <v>53</v>
      </c>
      <c r="U16" s="35" t="s">
        <v>8</v>
      </c>
      <c r="V16" s="51">
        <v>0</v>
      </c>
      <c r="W16" s="45">
        <v>2551.15835</v>
      </c>
      <c r="X16" s="36">
        <f t="shared" si="5"/>
        <v>0</v>
      </c>
      <c r="Y16" s="35" t="s">
        <v>8</v>
      </c>
      <c r="Z16" s="30">
        <v>5487.4</v>
      </c>
      <c r="AA16" s="30">
        <v>1623</v>
      </c>
      <c r="AB16" s="30">
        <v>8178.6</v>
      </c>
      <c r="AC16" s="30">
        <v>4153.5</v>
      </c>
      <c r="AD16" s="66">
        <f t="shared" si="6"/>
        <v>67.0946127699117</v>
      </c>
      <c r="AE16" s="66">
        <f t="shared" si="6"/>
        <v>39.075478512098236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-915.37545</v>
      </c>
      <c r="P17" s="45"/>
      <c r="Q17" s="30">
        <f t="shared" si="0"/>
        <v>915.37545</v>
      </c>
      <c r="R17" s="61">
        <v>1030.9</v>
      </c>
      <c r="S17" s="62">
        <f t="shared" si="4"/>
        <v>0.8879381608303424</v>
      </c>
      <c r="T17" s="28" t="s">
        <v>7</v>
      </c>
      <c r="U17" s="35" t="s">
        <v>8</v>
      </c>
      <c r="V17" s="51">
        <v>0</v>
      </c>
      <c r="W17" s="45">
        <v>2529.806</v>
      </c>
      <c r="X17" s="36">
        <f t="shared" si="5"/>
        <v>0</v>
      </c>
      <c r="Y17" s="35" t="s">
        <v>8</v>
      </c>
      <c r="Z17" s="30">
        <v>6355.3</v>
      </c>
      <c r="AA17" s="30">
        <v>1821.2</v>
      </c>
      <c r="AB17" s="30">
        <v>8359</v>
      </c>
      <c r="AC17" s="31">
        <v>4261</v>
      </c>
      <c r="AD17" s="66">
        <f t="shared" si="6"/>
        <v>76.02942935757866</v>
      </c>
      <c r="AE17" s="66">
        <f t="shared" si="6"/>
        <v>42.74114057732927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9">
        <f>C7+C8+C9+C10+C11+C12+C13+C14+C15+C16+C17</f>
        <v>23416.2</v>
      </c>
      <c r="D18" s="47">
        <f t="shared" si="9"/>
        <v>23416.2</v>
      </c>
      <c r="E18" s="47">
        <f t="shared" si="9"/>
        <v>0</v>
      </c>
      <c r="F18" s="47">
        <f t="shared" si="9"/>
        <v>23416.2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81650.9</v>
      </c>
      <c r="J18" s="33"/>
      <c r="K18" s="33"/>
      <c r="L18" s="33"/>
      <c r="M18" s="61">
        <f t="shared" si="10"/>
        <v>0</v>
      </c>
      <c r="N18" s="50">
        <f t="shared" si="10"/>
        <v>0</v>
      </c>
      <c r="O18" s="61">
        <f t="shared" si="10"/>
        <v>-32607.579799999996</v>
      </c>
      <c r="P18" s="50">
        <f t="shared" si="10"/>
        <v>0</v>
      </c>
      <c r="Q18" s="31">
        <f t="shared" si="10"/>
        <v>32607.579799999996</v>
      </c>
      <c r="R18" s="61">
        <f>SUM(R7:R17)</f>
        <v>45395.3</v>
      </c>
      <c r="S18" s="31"/>
      <c r="T18" s="33"/>
      <c r="U18" s="39"/>
      <c r="V18" s="52">
        <f>SUM(V7:V17)</f>
        <v>0</v>
      </c>
      <c r="W18" s="68">
        <f>SUM(W7:W17)</f>
        <v>40157.92526999999</v>
      </c>
      <c r="X18" s="39"/>
      <c r="Y18" s="39"/>
      <c r="Z18" s="57">
        <f>SUM(Z7:Z17)</f>
        <v>76946.1</v>
      </c>
      <c r="AA18" s="57">
        <f>SUM(AA7:AA17)</f>
        <v>20053.300000000003</v>
      </c>
      <c r="AB18" s="61">
        <f>SUM(AB7:AB17)</f>
        <v>173471.69999999998</v>
      </c>
      <c r="AC18" s="61">
        <f>SUM(AC7:AC17)</f>
        <v>109735.19999999998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2023-07-17T13:47:32Z</dcterms:modified>
  <cp:category/>
  <cp:version/>
  <cp:contentType/>
  <cp:contentStatus/>
</cp:coreProperties>
</file>