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<sst xmlns="http://schemas.openxmlformats.org/spreadsheetml/2006/main" count="110" uniqueCount="63">
  <si>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</si>
  <si>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</si>
  <si>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</si>
  <si>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</si>
  <si>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</si>
  <si>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</si>
  <si>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</si>
  <si>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</si>
  <si>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</si>
  <si>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</si>
  <si>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</si>
  <si>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</si>
  <si>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</si>
  <si>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</si>
  <si>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</si>
  <si>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</si>
  <si>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</si>
  <si>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</si>
  <si>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</si>
  <si>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</si>
  <si>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</si>
  <si>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</si>
  <si>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</si>
  <si>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</si>
  <si>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</si>
  <si>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</si>
  <si>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</si>
  <si>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</si>
  <si>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</si>
  <si>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</si>
  <si>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</si>
  <si>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</si>
  <si>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</si>
  <si>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</si>
  <si>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</si>
  <si>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</si>
  <si>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</si>
  <si>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</si>
  <si>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</si>
  <si>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</si>
  <si>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</si>
  <si>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</si>
  <si>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</si>
  <si>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</si>
  <si>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</si>
  <si>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</si>
  <si>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</si>
  <si>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</si>
  <si>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</si>
  <si>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</si>
  <si>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</si>
  <si>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</si>
  <si>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</si>
  <si>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</si>
  <si>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</si>
  <si>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</si>
  <si>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</si>
  <si>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</si>
  <si>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</si>
  <si>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</si>
  <si>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октября  2021 года</t>
  </si>
  <si>
    <t>Факт   на 01.10.2021г.</t>
  </si>
  <si>
    <t>Факт   на 01.10.2021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</si>
</sst>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  <xf numFmtId="17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37">
      <selection activeCell="D64" sqref="D64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8" t="s">
        <v>10</v>
      </c>
      <c r="B1" s="38"/>
      <c r="C1" s="38"/>
      <c r="D1" s="38"/>
    </row>
    <row r="2" spans="1:4" ht="22.5">
      <c r="A2" s="38" t="s">
        <v>44</v>
      </c>
      <c r="B2" s="38"/>
      <c r="C2" s="38"/>
      <c r="D2" s="38"/>
    </row>
    <row r="3" spans="1:6" ht="22.5">
      <c r="A3" s="38" t="s">
        <v>60</v>
      </c>
      <c r="B3" s="38"/>
      <c r="C3" s="38"/>
      <c r="D3" s="38"/>
      <c r="E3" s="38"/>
      <c r="F3" s="38"/>
    </row>
    <row r="4" spans="1:7" ht="18.75" customHeight="1">
      <c r="A4" s="5"/>
      <c r="B4" s="39" t="s">
        <v>45</v>
      </c>
      <c r="C4" s="39"/>
      <c r="D4" s="39"/>
      <c r="E4" s="15"/>
      <c r="F4" s="15"/>
      <c r="G4" s="1"/>
    </row>
    <row r="5" spans="1:6" ht="16.5" customHeight="1">
      <c r="A5" s="37" t="s">
        <v>11</v>
      </c>
      <c r="B5" s="37" t="s">
        <v>59</v>
      </c>
      <c r="C5" s="37"/>
      <c r="D5" s="37"/>
      <c r="E5" s="3"/>
      <c r="F5" s="3"/>
    </row>
    <row r="6" spans="1:6" ht="3" customHeight="1">
      <c r="A6" s="37"/>
      <c r="B6" s="37"/>
      <c r="C6" s="37"/>
      <c r="D6" s="37"/>
      <c r="E6" s="3"/>
      <c r="F6" s="3"/>
    </row>
    <row r="7" spans="1:6" ht="21" customHeight="1">
      <c r="A7" s="37"/>
      <c r="B7" s="37" t="s">
        <v>50</v>
      </c>
      <c r="C7" s="37" t="s">
        <v>62</v>
      </c>
      <c r="D7" s="37" t="s">
        <v>0</v>
      </c>
      <c r="E7" s="3"/>
      <c r="F7" s="3"/>
    </row>
    <row r="8" spans="1:6" ht="21.75" customHeight="1">
      <c r="A8" s="14"/>
      <c r="B8" s="37"/>
      <c r="C8" s="37"/>
      <c r="D8" s="37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260252.5</v>
      </c>
      <c r="D11" s="22">
        <f>C11/B11*100</f>
        <v>90.05360949738977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105363.2</v>
      </c>
      <c r="D12" s="17">
        <f aca="true" t="shared" si="0" ref="D12:D29">C12/B12*100</f>
        <v>75.48675153175563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105363.2</v>
      </c>
      <c r="D14" s="18">
        <f t="shared" si="0"/>
        <v>75.48675153175563</v>
      </c>
    </row>
    <row r="15" spans="1:4" ht="25.5" customHeight="1">
      <c r="A15" s="11" t="s">
        <v>55</v>
      </c>
      <c r="B15" s="18">
        <v>27819.9</v>
      </c>
      <c r="C15" s="18">
        <v>20629.4</v>
      </c>
      <c r="D15" s="18">
        <f t="shared" si="0"/>
        <v>74.15339379365132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116981.20000000001</v>
      </c>
      <c r="D16" s="17">
        <f t="shared" si="0"/>
        <v>183.69615228188857</v>
      </c>
    </row>
    <row r="17" spans="1:4" ht="48" customHeight="1">
      <c r="A17" s="11" t="s">
        <v>17</v>
      </c>
      <c r="B17" s="18">
        <v>5712.4</v>
      </c>
      <c r="C17" s="18">
        <v>6476.9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1885.2</v>
      </c>
      <c r="D18" s="18">
        <f t="shared" si="0"/>
        <v>131.50111607142858</v>
      </c>
    </row>
    <row r="19" spans="1:4" ht="24.75" customHeight="1">
      <c r="A19" s="11" t="s">
        <v>19</v>
      </c>
      <c r="B19" s="18">
        <v>56325.4</v>
      </c>
      <c r="C19" s="18">
        <v>106343.1</v>
      </c>
      <c r="D19" s="18">
        <f t="shared" si="0"/>
        <v>188.80132231639723</v>
      </c>
    </row>
    <row r="20" spans="1:4" ht="24.75" customHeight="1">
      <c r="A20" s="11" t="s">
        <v>53</v>
      </c>
      <c r="B20" s="18">
        <v>210.5</v>
      </c>
      <c r="C20" s="18">
        <v>2276</v>
      </c>
      <c r="D20" s="18">
        <f t="shared" si="0"/>
        <v>1081.2351543942993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11585.9</v>
      </c>
      <c r="D21" s="17">
        <f t="shared" si="0"/>
        <v>22.339389662399665</v>
      </c>
    </row>
    <row r="22" spans="1:4" ht="24.75" customHeight="1">
      <c r="A22" s="11" t="s">
        <v>39</v>
      </c>
      <c r="B22" s="18">
        <v>3534.2</v>
      </c>
      <c r="C22" s="18">
        <v>190.2</v>
      </c>
      <c r="D22" s="18">
        <f t="shared" si="0"/>
        <v>5.381698828589214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5518.5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5877.2</v>
      </c>
      <c r="D25" s="17">
        <f t="shared" si="0"/>
        <v>25.16915908662658</v>
      </c>
    </row>
    <row r="26" spans="1:4" ht="22.5" customHeight="1">
      <c r="A26" s="12" t="s">
        <v>23</v>
      </c>
      <c r="B26" s="17">
        <v>6054</v>
      </c>
      <c r="C26" s="17">
        <v>5692.8</v>
      </c>
      <c r="D26" s="17">
        <f t="shared" si="0"/>
        <v>94.03369672943509</v>
      </c>
    </row>
    <row r="27" spans="1:4" ht="22.5" customHeight="1">
      <c r="A27" s="21" t="s">
        <v>24</v>
      </c>
      <c r="B27" s="22">
        <v>16362.4</v>
      </c>
      <c r="C27" s="22">
        <v>22120.9</v>
      </c>
      <c r="D27" s="22">
        <f t="shared" si="0"/>
        <v>135.19349239720336</v>
      </c>
    </row>
    <row r="28" spans="1:4" ht="26.25" customHeight="1">
      <c r="A28" s="27" t="s">
        <v>48</v>
      </c>
      <c r="B28" s="24">
        <f>B27+B11</f>
        <v>305359.7</v>
      </c>
      <c r="C28" s="24">
        <f>C27+C11</f>
        <v>282373.4</v>
      </c>
      <c r="D28" s="24">
        <f t="shared" si="0"/>
        <v>92.47238584528345</v>
      </c>
    </row>
    <row r="29" spans="1:4" ht="38.25" customHeight="1">
      <c r="A29" s="13" t="s">
        <v>25</v>
      </c>
      <c r="B29" s="17">
        <f>B30+B31+B32+B33+B34+B35</f>
        <v>1112087.6</v>
      </c>
      <c r="C29" s="17">
        <f>C30+C31+C32+C33+C35</f>
        <v>832177.7000000001</v>
      </c>
      <c r="D29" s="17">
        <f t="shared" si="0"/>
        <v>74.83022920136867</v>
      </c>
    </row>
    <row r="30" spans="1:4" ht="22.5" customHeight="1">
      <c r="A30" s="11" t="s">
        <v>26</v>
      </c>
      <c r="B30" s="18">
        <v>146828</v>
      </c>
      <c r="C30" s="18">
        <v>110121.1</v>
      </c>
      <c r="D30" s="18">
        <f>C30/B30*100</f>
        <v>75.0000681069006</v>
      </c>
    </row>
    <row r="31" spans="1:4" ht="22.5" customHeight="1">
      <c r="A31" s="11" t="s">
        <v>27</v>
      </c>
      <c r="B31" s="18">
        <v>77590.6</v>
      </c>
      <c r="C31" s="18">
        <v>42598.4</v>
      </c>
      <c r="D31" s="18">
        <f>C31/B31*100</f>
        <v>54.901495799748936</v>
      </c>
    </row>
    <row r="32" spans="1:4" ht="24.75" customHeight="1">
      <c r="A32" s="11" t="s">
        <v>28</v>
      </c>
      <c r="B32" s="18">
        <v>851856.8</v>
      </c>
      <c r="C32" s="18">
        <v>660132.1</v>
      </c>
      <c r="D32" s="18">
        <f>C32/B32*100</f>
        <v>77.49331812576948</v>
      </c>
    </row>
    <row r="33" spans="1:4" ht="21.75" customHeight="1">
      <c r="A33" s="11" t="s">
        <v>9</v>
      </c>
      <c r="B33" s="18">
        <v>37895.2</v>
      </c>
      <c r="C33" s="18">
        <v>21436.8</v>
      </c>
      <c r="D33" s="18">
        <f>C33/B33*100</f>
        <v>56.568641938820754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-2083</v>
      </c>
      <c r="C35" s="18">
        <v>-2110.7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1417447.3</v>
      </c>
      <c r="C36" s="24">
        <f>C28+C29</f>
        <v>1114551.1</v>
      </c>
      <c r="D36" s="24">
        <f>C36/B36*100</f>
        <v>78.63086691124249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146585.5</v>
      </c>
      <c r="C38" s="18">
        <v>90162.8</v>
      </c>
      <c r="D38" s="18">
        <f aca="true" t="shared" si="1" ref="D38:D51">C38/B38*100</f>
        <v>61.508675824007156</v>
      </c>
    </row>
    <row r="39" spans="1:4" ht="23.25" customHeight="1">
      <c r="A39" s="11" t="s">
        <v>43</v>
      </c>
      <c r="B39" s="18">
        <v>2354.3</v>
      </c>
      <c r="C39" s="18">
        <v>1508</v>
      </c>
      <c r="D39" s="18">
        <f t="shared" si="1"/>
        <v>64.05300938707896</v>
      </c>
    </row>
    <row r="40" spans="1:4" ht="46.5" customHeight="1">
      <c r="A40" s="11" t="s">
        <v>30</v>
      </c>
      <c r="B40" s="18">
        <v>8460.8</v>
      </c>
      <c r="C40" s="18">
        <v>6262.6</v>
      </c>
      <c r="D40" s="18">
        <f t="shared" si="1"/>
        <v>74.01900529500757</v>
      </c>
    </row>
    <row r="41" spans="1:4" ht="23.25" customHeight="1">
      <c r="A41" s="11" t="s">
        <v>4</v>
      </c>
      <c r="B41" s="18">
        <v>94478.2</v>
      </c>
      <c r="C41" s="18">
        <v>41321</v>
      </c>
      <c r="D41" s="18">
        <f t="shared" si="1"/>
        <v>43.73601529241667</v>
      </c>
    </row>
    <row r="42" spans="1:4" ht="23.25" customHeight="1">
      <c r="A42" s="11" t="s">
        <v>5</v>
      </c>
      <c r="B42" s="18">
        <v>73237.8</v>
      </c>
      <c r="C42" s="18">
        <v>30714.7</v>
      </c>
      <c r="D42" s="18">
        <f t="shared" si="1"/>
        <v>41.93831600621537</v>
      </c>
    </row>
    <row r="43" spans="1:4" ht="23.25" customHeight="1">
      <c r="A43" s="11" t="s">
        <v>6</v>
      </c>
      <c r="B43" s="18">
        <v>286.5</v>
      </c>
      <c r="C43" s="18">
        <v>184.9</v>
      </c>
      <c r="D43" s="18">
        <f t="shared" si="1"/>
        <v>64.53752181500873</v>
      </c>
    </row>
    <row r="44" spans="1:4" ht="22.5" customHeight="1">
      <c r="A44" s="11" t="s">
        <v>7</v>
      </c>
      <c r="B44" s="18">
        <v>601597.2</v>
      </c>
      <c r="C44" s="18">
        <v>421307.3</v>
      </c>
      <c r="D44" s="18">
        <f t="shared" si="1"/>
        <v>70.03145958791032</v>
      </c>
    </row>
    <row r="45" spans="1:4" ht="25.5" customHeight="1">
      <c r="A45" s="11" t="s">
        <v>31</v>
      </c>
      <c r="B45" s="18">
        <v>95032.4</v>
      </c>
      <c r="C45" s="18">
        <v>56791.6</v>
      </c>
      <c r="D45" s="18">
        <f t="shared" si="1"/>
        <v>59.760250188356814</v>
      </c>
    </row>
    <row r="46" spans="1:4" ht="24.75" customHeight="1">
      <c r="A46" s="11" t="s">
        <v>33</v>
      </c>
      <c r="B46" s="18">
        <v>63103.4</v>
      </c>
      <c r="C46" s="18">
        <v>36629.6</v>
      </c>
      <c r="D46" s="18">
        <f t="shared" si="1"/>
        <v>58.04695151132903</v>
      </c>
    </row>
    <row r="47" spans="1:4" ht="23.25" customHeight="1">
      <c r="A47" s="11" t="s">
        <v>8</v>
      </c>
      <c r="B47" s="18">
        <v>458896.1</v>
      </c>
      <c r="C47" s="18">
        <v>356413.5</v>
      </c>
      <c r="D47" s="18">
        <f t="shared" si="1"/>
        <v>77.66758096222654</v>
      </c>
    </row>
    <row r="48" spans="1:4" ht="21.75" customHeight="1">
      <c r="A48" s="11" t="s">
        <v>32</v>
      </c>
      <c r="B48" s="18">
        <v>1517.6</v>
      </c>
      <c r="C48" s="18">
        <v>867.4</v>
      </c>
      <c r="D48" s="18">
        <f t="shared" si="1"/>
        <v>57.15603584607275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1545549.7999999998</v>
      </c>
      <c r="C51" s="24">
        <f>SUM(C38+C39+C40+C41+C42+C43+C44+C45+C46+C47+C48+C50)</f>
        <v>1042163.4</v>
      </c>
      <c r="D51" s="24">
        <f t="shared" si="1"/>
        <v>67.42994628836936</v>
      </c>
    </row>
    <row r="52" spans="1:61" s="2" customFormat="1" ht="24.75" customHeight="1">
      <c r="A52" s="12" t="s">
        <v>37</v>
      </c>
      <c r="B52" s="17">
        <f>B36-B51</f>
        <v>-128102.49999999977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72387.70000000007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6" t="s">
        <v>57</v>
      </c>
      <c r="B55" s="36"/>
      <c r="C55" s="36"/>
      <c r="D55" s="36"/>
    </row>
    <row r="57" spans="2:3" ht="12.75">
      <c r="B57" s="43"/>
      <c r="C57" s="43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">
      <selection activeCell="C48" sqref="C48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8" t="s">
        <v>10</v>
      </c>
      <c r="B1" s="38"/>
      <c r="C1" s="38"/>
      <c r="D1" s="38"/>
    </row>
    <row r="2" spans="1:4" ht="16.5" customHeight="1">
      <c r="A2" s="38" t="s">
        <v>58</v>
      </c>
      <c r="B2" s="38"/>
      <c r="C2" s="38"/>
      <c r="D2" s="38"/>
    </row>
    <row r="3" spans="1:4" ht="22.5">
      <c r="A3" s="38" t="s">
        <v>60</v>
      </c>
      <c r="B3" s="38"/>
      <c r="C3" s="38"/>
      <c r="D3" s="38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7" t="s">
        <v>11</v>
      </c>
      <c r="B5" s="37" t="s">
        <v>59</v>
      </c>
      <c r="C5" s="37"/>
      <c r="D5" s="37"/>
    </row>
    <row r="6" spans="1:4" s="3" customFormat="1" ht="14.25" customHeight="1">
      <c r="A6" s="37"/>
      <c r="B6" s="37"/>
      <c r="C6" s="37"/>
      <c r="D6" s="37"/>
    </row>
    <row r="7" spans="1:4" s="3" customFormat="1" ht="38.25" customHeight="1">
      <c r="A7" s="37"/>
      <c r="B7" s="37" t="s">
        <v>50</v>
      </c>
      <c r="C7" s="37" t="s">
        <v>61</v>
      </c>
      <c r="D7" s="37" t="s">
        <v>0</v>
      </c>
    </row>
    <row r="8" spans="1:4" s="3" customFormat="1" ht="42" customHeight="1" hidden="1" thickBot="1">
      <c r="A8" s="14"/>
      <c r="B8" s="37"/>
      <c r="C8" s="37"/>
      <c r="D8" s="37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198382</v>
      </c>
      <c r="D11" s="17">
        <f>C11/B11*100</f>
        <v>89.33442069432293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92148.1</v>
      </c>
      <c r="D12" s="17">
        <f aca="true" t="shared" si="0" ref="D12:D34">C12/B12*100</f>
        <v>75.45015151750864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92148.1</v>
      </c>
      <c r="D14" s="18">
        <f t="shared" si="0"/>
        <v>75.45015151750864</v>
      </c>
    </row>
    <row r="15" spans="1:4" s="3" customFormat="1" ht="24.75" customHeight="1">
      <c r="A15" s="20" t="s">
        <v>55</v>
      </c>
      <c r="B15" s="18">
        <v>27819.9</v>
      </c>
      <c r="C15" s="18">
        <v>20629.4</v>
      </c>
      <c r="D15" s="18">
        <f>C15/B15*100</f>
        <v>74.15339379365132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74444</v>
      </c>
      <c r="D16" s="17">
        <f t="shared" si="0"/>
        <v>180.9009569447752</v>
      </c>
    </row>
    <row r="17" spans="1:4" s="3" customFormat="1" ht="47.25" customHeight="1">
      <c r="A17" s="20" t="s">
        <v>17</v>
      </c>
      <c r="B17" s="18">
        <v>5712.4</v>
      </c>
      <c r="C17" s="18">
        <v>6476.9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1885.2</v>
      </c>
      <c r="D18" s="18">
        <f t="shared" si="0"/>
        <v>131.50111607142858</v>
      </c>
    </row>
    <row r="19" spans="1:4" s="3" customFormat="1" ht="23.25" customHeight="1">
      <c r="A19" s="20" t="s">
        <v>19</v>
      </c>
      <c r="B19" s="18">
        <v>33795.3</v>
      </c>
      <c r="C19" s="18">
        <v>63805.9</v>
      </c>
      <c r="D19" s="18">
        <f t="shared" si="0"/>
        <v>188.80110547916425</v>
      </c>
    </row>
    <row r="20" spans="1:4" s="3" customFormat="1" ht="23.25" customHeight="1">
      <c r="A20" s="20" t="s">
        <v>53</v>
      </c>
      <c r="B20" s="18">
        <v>210.5</v>
      </c>
      <c r="C20" s="18">
        <v>2276</v>
      </c>
      <c r="D20" s="18">
        <f t="shared" si="0"/>
        <v>1081.2351543942993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5518.5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5518.5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5642</v>
      </c>
      <c r="D26" s="17">
        <f t="shared" si="0"/>
        <v>94.25640682949647</v>
      </c>
    </row>
    <row r="27" spans="1:4" s="3" customFormat="1" ht="22.5" customHeight="1">
      <c r="A27" s="33" t="s">
        <v>24</v>
      </c>
      <c r="B27" s="17">
        <v>13148.2</v>
      </c>
      <c r="C27" s="17">
        <v>19070</v>
      </c>
      <c r="D27" s="17">
        <f t="shared" si="0"/>
        <v>145.0388646354634</v>
      </c>
    </row>
    <row r="28" spans="1:4" s="8" customFormat="1" ht="25.5" customHeight="1">
      <c r="A28" s="33" t="s">
        <v>48</v>
      </c>
      <c r="B28" s="17">
        <f>B11+B27</f>
        <v>235214.9</v>
      </c>
      <c r="C28" s="17">
        <f>C11+C27</f>
        <v>217452</v>
      </c>
      <c r="D28" s="17">
        <f t="shared" si="0"/>
        <v>92.44822500615395</v>
      </c>
    </row>
    <row r="29" spans="1:4" s="3" customFormat="1" ht="49.5" customHeight="1">
      <c r="A29" s="33" t="s">
        <v>47</v>
      </c>
      <c r="B29" s="17">
        <f>B30+B36+B35</f>
        <v>1109731.1</v>
      </c>
      <c r="C29" s="17">
        <f>C30+C36+C35</f>
        <v>830667.4000000001</v>
      </c>
      <c r="D29" s="17">
        <f t="shared" si="0"/>
        <v>74.8530342170279</v>
      </c>
    </row>
    <row r="30" spans="1:4" s="3" customFormat="1" ht="25.5" customHeight="1">
      <c r="A30" s="33" t="s">
        <v>46</v>
      </c>
      <c r="B30" s="17">
        <f>B31+B32+B33+B34</f>
        <v>1111814.1</v>
      </c>
      <c r="C30" s="17">
        <f>C31+C32+C33+C34</f>
        <v>832778.1000000001</v>
      </c>
      <c r="D30" s="17">
        <f t="shared" si="0"/>
        <v>74.90263884942637</v>
      </c>
    </row>
    <row r="31" spans="1:4" s="3" customFormat="1" ht="22.5" customHeight="1">
      <c r="A31" s="20" t="s">
        <v>26</v>
      </c>
      <c r="B31" s="18">
        <v>146828</v>
      </c>
      <c r="C31" s="18">
        <v>110121.1</v>
      </c>
      <c r="D31" s="18">
        <f t="shared" si="0"/>
        <v>75.0000681069006</v>
      </c>
    </row>
    <row r="32" spans="1:4" s="3" customFormat="1" ht="21.75" customHeight="1">
      <c r="A32" s="20" t="s">
        <v>27</v>
      </c>
      <c r="B32" s="18">
        <v>77590.6</v>
      </c>
      <c r="C32" s="18">
        <v>42598.4</v>
      </c>
      <c r="D32" s="18">
        <f t="shared" si="0"/>
        <v>54.901495799748936</v>
      </c>
    </row>
    <row r="33" spans="1:4" s="3" customFormat="1" ht="22.5" customHeight="1">
      <c r="A33" s="20" t="s">
        <v>28</v>
      </c>
      <c r="B33" s="18">
        <v>849500.3</v>
      </c>
      <c r="C33" s="18">
        <v>658621.8</v>
      </c>
      <c r="D33" s="18">
        <f t="shared" si="0"/>
        <v>77.5304964577411</v>
      </c>
    </row>
    <row r="34" spans="1:4" s="3" customFormat="1" ht="22.5" customHeight="1">
      <c r="A34" s="20" t="s">
        <v>9</v>
      </c>
      <c r="B34" s="18">
        <v>37895.2</v>
      </c>
      <c r="C34" s="18">
        <v>21436.8</v>
      </c>
      <c r="D34" s="18">
        <f t="shared" si="0"/>
        <v>56.568641938820754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-2083</v>
      </c>
      <c r="C36" s="18">
        <v>-2110.7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1344946</v>
      </c>
      <c r="C37" s="24">
        <f>C28+C29</f>
        <v>1048119.4000000001</v>
      </c>
      <c r="D37" s="24">
        <f>C37/B37*100</f>
        <v>77.9302217338094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81953</v>
      </c>
      <c r="C39" s="18">
        <v>48001.7</v>
      </c>
      <c r="D39" s="18">
        <f aca="true" t="shared" si="1" ref="D39:D51">C39/B39*100</f>
        <v>58.572230424755645</v>
      </c>
    </row>
    <row r="40" spans="1:4" s="3" customFormat="1" ht="48" customHeight="1">
      <c r="A40" s="20" t="s">
        <v>30</v>
      </c>
      <c r="B40" s="18">
        <v>8184.4</v>
      </c>
      <c r="C40" s="18">
        <v>6170.4</v>
      </c>
      <c r="D40" s="18">
        <f t="shared" si="1"/>
        <v>75.39220956942476</v>
      </c>
    </row>
    <row r="41" spans="1:4" s="3" customFormat="1" ht="23.25" customHeight="1">
      <c r="A41" s="20" t="s">
        <v>4</v>
      </c>
      <c r="B41" s="18">
        <v>91758.4</v>
      </c>
      <c r="C41" s="18">
        <v>41057.4</v>
      </c>
      <c r="D41" s="18">
        <f t="shared" si="1"/>
        <v>44.74511325393643</v>
      </c>
    </row>
    <row r="42" spans="1:4" s="3" customFormat="1" ht="24.75" customHeight="1">
      <c r="A42" s="20" t="s">
        <v>5</v>
      </c>
      <c r="B42" s="18">
        <v>35192.1</v>
      </c>
      <c r="C42" s="18">
        <v>13328.1</v>
      </c>
      <c r="D42" s="18">
        <f t="shared" si="1"/>
        <v>37.872420230676774</v>
      </c>
    </row>
    <row r="43" spans="1:4" s="3" customFormat="1" ht="22.5" customHeight="1">
      <c r="A43" s="20" t="s">
        <v>6</v>
      </c>
      <c r="B43" s="18">
        <v>286.5</v>
      </c>
      <c r="C43" s="18">
        <v>184.9</v>
      </c>
      <c r="D43" s="18">
        <f t="shared" si="1"/>
        <v>64.53752181500873</v>
      </c>
    </row>
    <row r="44" spans="1:4" s="3" customFormat="1" ht="21.75" customHeight="1">
      <c r="A44" s="20" t="s">
        <v>7</v>
      </c>
      <c r="B44" s="18">
        <v>601449.7</v>
      </c>
      <c r="C44" s="18">
        <v>421259.9</v>
      </c>
      <c r="D44" s="18">
        <f t="shared" si="1"/>
        <v>70.04075320014293</v>
      </c>
    </row>
    <row r="45" spans="1:4" s="3" customFormat="1" ht="22.5" customHeight="1">
      <c r="A45" s="20" t="s">
        <v>49</v>
      </c>
      <c r="B45" s="18">
        <v>58096.8</v>
      </c>
      <c r="C45" s="18">
        <v>32417.8</v>
      </c>
      <c r="D45" s="18">
        <f t="shared" si="1"/>
        <v>55.799630960741375</v>
      </c>
    </row>
    <row r="46" spans="1:4" s="3" customFormat="1" ht="24.75" customHeight="1">
      <c r="A46" s="20" t="s">
        <v>33</v>
      </c>
      <c r="B46" s="18">
        <v>63103.4</v>
      </c>
      <c r="C46" s="18">
        <v>36629.6</v>
      </c>
      <c r="D46" s="18">
        <f t="shared" si="1"/>
        <v>58.04695151132903</v>
      </c>
    </row>
    <row r="47" spans="1:4" s="3" customFormat="1" ht="23.25" customHeight="1">
      <c r="A47" s="20" t="s">
        <v>8</v>
      </c>
      <c r="B47" s="18">
        <v>457655</v>
      </c>
      <c r="C47" s="18">
        <v>355502</v>
      </c>
      <c r="D47" s="18">
        <f t="shared" si="1"/>
        <v>77.67903770307328</v>
      </c>
    </row>
    <row r="48" spans="1:4" s="3" customFormat="1" ht="23.25" customHeight="1">
      <c r="A48" s="20" t="s">
        <v>32</v>
      </c>
      <c r="B48" s="18">
        <v>1181.5</v>
      </c>
      <c r="C48" s="18">
        <v>725.4</v>
      </c>
      <c r="D48" s="18">
        <f t="shared" si="1"/>
        <v>61.39652983495556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53839.5</v>
      </c>
      <c r="C50" s="18">
        <v>47273.9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1452700.3</v>
      </c>
      <c r="C51" s="25">
        <f>SUM(C39+C40+C41+C42+C43+C44+C45+C46+C47+C48+C50)</f>
        <v>1002551.1000000001</v>
      </c>
      <c r="D51" s="25">
        <f t="shared" si="1"/>
        <v>69.01293405115977</v>
      </c>
    </row>
    <row r="52" spans="1:4" s="4" customFormat="1" ht="22.5" customHeight="1">
      <c r="A52" s="20" t="s">
        <v>37</v>
      </c>
      <c r="B52" s="17">
        <f>B37-B51</f>
        <v>-107754.30000000005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45568.30000000005</v>
      </c>
      <c r="D53" s="17"/>
    </row>
    <row r="54" spans="1:4" ht="20.25">
      <c r="A54" s="40" t="s">
        <v>56</v>
      </c>
      <c r="B54" s="40"/>
      <c r="C54" s="40"/>
      <c r="D54" s="40"/>
    </row>
    <row r="56" spans="1:4" ht="20.25">
      <c r="A56" s="40"/>
      <c r="B56" s="41"/>
      <c r="C56" s="41"/>
      <c r="D56" s="41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2021-07-09T12:11:57Z</cp:lastPrinted>
  <dcterms:created xsi:type="dcterms:W3CDTF">2010-07-06T11:11:47Z</dcterms:created>
  <dcterms:modified xsi:type="dcterms:W3CDTF">2021-10-09T08:17:16Z</dcterms:modified>
  <cp:category/>
  <cp:version/>
  <cp:contentType/>
  <cp:contentStatus/>
</cp:coreProperties>
</file>