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<sst xmlns="http://schemas.openxmlformats.org/spreadsheetml/2006/main" count="270" uniqueCount="74">
  <si>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</si>
  <si>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</si>
  <si>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</si>
  <si>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</si>
  <si>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</si>
  <si>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</si>
  <si>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</si>
  <si>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</si>
  <si>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</si>
  <si>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</si>
  <si>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</si>
  <si>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</si>
  <si>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</si>
  <si>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</si>
  <si>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</si>
  <si>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</si>
  <si>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</si>
  <si>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</si>
  <si>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</si>
  <si>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</si>
  <si>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</si>
  <si>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</si>
  <si>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</si>
  <si>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</si>
  <si>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</si>
  <si>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</si>
  <si>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</si>
  <si>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</si>
  <si>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</si>
  <si>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</si>
  <si>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</si>
  <si>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</si>
  <si>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</si>
  <si>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</si>
  <si>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</si>
  <si>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</si>
  <si>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</si>
  <si>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</si>
  <si>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</si>
  <si>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</si>
  <si>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</si>
  <si>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</si>
  <si>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</si>
  <si>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</si>
  <si>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</si>
  <si>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</si>
  <si>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</si>
  <si>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</si>
  <si>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</si>
  <si>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</si>
  <si>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</si>
  <si>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</si>
  <si>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</si>
  <si>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</si>
  <si>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</si>
  <si>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</si>
  <si>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</si>
  <si>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</si>
  <si>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</si>
  <si>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</si>
  <si>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</si>
  <si>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</si>
  <si>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</si>
  <si>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</si>
  <si>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</si>
  <si>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</si>
  <si>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</si>
  <si>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</si>
  <si>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</si>
  <si>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</si>
  <si>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01.02.2020 года</t>
  </si>
  <si>
    <t>Не соблюден</t>
  </si>
  <si>
    <t>по состоянию на 01.02.2020 г.</t>
  </si>
  <si>
    <t>Не cоблюден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</si>
</sst>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D1">
      <selection activeCell="I8" sqref="I8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5" t="s">
        <v>45</v>
      </c>
      <c r="E1" s="75"/>
      <c r="F1" s="75"/>
      <c r="G1" s="75"/>
      <c r="H1" s="76"/>
    </row>
    <row r="2" spans="2:8" ht="18" customHeight="1">
      <c r="B2" s="5"/>
      <c r="C2" s="5"/>
      <c r="D2" s="75" t="s">
        <v>72</v>
      </c>
      <c r="E2" s="75"/>
      <c r="F2" s="75"/>
      <c r="G2" s="75"/>
      <c r="H2" s="77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8" t="s">
        <v>14</v>
      </c>
      <c r="B4" s="78"/>
      <c r="C4" s="79" t="s">
        <v>15</v>
      </c>
      <c r="D4" s="81" t="s">
        <v>16</v>
      </c>
      <c r="E4" s="81" t="s">
        <v>17</v>
      </c>
      <c r="F4" s="81" t="s">
        <v>18</v>
      </c>
      <c r="G4" s="81" t="s">
        <v>19</v>
      </c>
      <c r="H4" s="81" t="s">
        <v>20</v>
      </c>
      <c r="I4" s="85" t="s">
        <v>21</v>
      </c>
      <c r="J4" s="81" t="s">
        <v>22</v>
      </c>
      <c r="K4" s="81" t="s">
        <v>23</v>
      </c>
      <c r="L4" s="81" t="s">
        <v>24</v>
      </c>
    </row>
    <row r="5" spans="1:12" s="9" customFormat="1" ht="204.75" customHeight="1">
      <c r="A5" s="78"/>
      <c r="B5" s="78"/>
      <c r="C5" s="80"/>
      <c r="D5" s="81"/>
      <c r="E5" s="81"/>
      <c r="F5" s="81"/>
      <c r="G5" s="81"/>
      <c r="H5" s="81"/>
      <c r="I5" s="85"/>
      <c r="J5" s="81"/>
      <c r="K5" s="81"/>
      <c r="L5" s="81"/>
    </row>
    <row r="6" spans="1:12" s="12" customFormat="1" ht="12.75" customHeight="1">
      <c r="A6" s="86" t="s">
        <v>25</v>
      </c>
      <c r="B6" s="87"/>
      <c r="C6" s="8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2" t="s">
        <v>46</v>
      </c>
      <c r="B7" s="73"/>
      <c r="C7" s="74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73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2" t="s">
        <v>35</v>
      </c>
      <c r="B8" s="83"/>
      <c r="C8" s="8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2" t="s">
        <v>36</v>
      </c>
      <c r="B9" s="83"/>
      <c r="C9" s="8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2" t="s">
        <v>37</v>
      </c>
      <c r="B10" s="83"/>
      <c r="C10" s="8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2" t="s">
        <v>38</v>
      </c>
      <c r="B11" s="83"/>
      <c r="C11" s="8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2" t="s">
        <v>39</v>
      </c>
      <c r="B12" s="83"/>
      <c r="C12" s="8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2" t="s">
        <v>40</v>
      </c>
      <c r="B13" s="83"/>
      <c r="C13" s="8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2" t="s">
        <v>41</v>
      </c>
      <c r="B14" s="83"/>
      <c r="C14" s="8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2" t="s">
        <v>42</v>
      </c>
      <c r="B15" s="83"/>
      <c r="C15" s="8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2" t="s">
        <v>43</v>
      </c>
      <c r="B16" s="83"/>
      <c r="C16" s="8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2" t="s">
        <v>44</v>
      </c>
      <c r="B17" s="83"/>
      <c r="C17" s="8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" sqref="O13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89"/>
      <c r="C3" s="89"/>
      <c r="D3" s="89"/>
      <c r="E3" s="89"/>
      <c r="F3" s="89"/>
      <c r="G3" s="89"/>
      <c r="H3" s="89"/>
      <c r="I3" s="89"/>
      <c r="J3" s="89"/>
      <c r="K3" s="8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7" t="s">
        <v>47</v>
      </c>
      <c r="B5" s="95" t="s">
        <v>49</v>
      </c>
      <c r="C5" s="95" t="s">
        <v>50</v>
      </c>
      <c r="D5" s="95" t="s">
        <v>61</v>
      </c>
      <c r="E5" s="90" t="s">
        <v>51</v>
      </c>
      <c r="F5" s="92" t="s">
        <v>65</v>
      </c>
      <c r="G5" s="90" t="s">
        <v>52</v>
      </c>
      <c r="H5" s="101" t="s">
        <v>54</v>
      </c>
      <c r="I5" s="107" t="s">
        <v>55</v>
      </c>
      <c r="J5" s="109" t="s">
        <v>56</v>
      </c>
      <c r="K5" s="109" t="s">
        <v>48</v>
      </c>
      <c r="L5" s="94" t="s">
        <v>60</v>
      </c>
      <c r="M5" s="94" t="s">
        <v>9</v>
      </c>
      <c r="N5" s="92" t="s">
        <v>51</v>
      </c>
      <c r="O5" s="92" t="s">
        <v>65</v>
      </c>
      <c r="P5" s="92" t="s">
        <v>52</v>
      </c>
      <c r="Q5" s="94" t="s">
        <v>57</v>
      </c>
      <c r="R5" s="107" t="s">
        <v>62</v>
      </c>
      <c r="S5" s="103" t="s">
        <v>58</v>
      </c>
      <c r="T5" s="94" t="s">
        <v>48</v>
      </c>
      <c r="U5" s="94" t="s">
        <v>59</v>
      </c>
      <c r="V5" s="99" t="s">
        <v>10</v>
      </c>
      <c r="W5" s="110"/>
      <c r="X5" s="110"/>
      <c r="Y5" s="100"/>
      <c r="Z5" s="99" t="s">
        <v>0</v>
      </c>
      <c r="AA5" s="100"/>
      <c r="AB5" s="99" t="s">
        <v>69</v>
      </c>
      <c r="AC5" s="100"/>
      <c r="AD5" s="99" t="s">
        <v>12</v>
      </c>
      <c r="AE5" s="100"/>
      <c r="AF5" s="105" t="s">
        <v>13</v>
      </c>
      <c r="AG5" s="94" t="s">
        <v>63</v>
      </c>
      <c r="AH5" s="105" t="s">
        <v>28</v>
      </c>
      <c r="AI5" s="105" t="s">
        <v>68</v>
      </c>
      <c r="AJ5" s="105" t="s">
        <v>29</v>
      </c>
      <c r="AK5" s="105" t="s">
        <v>30</v>
      </c>
      <c r="AL5" s="105" t="s">
        <v>31</v>
      </c>
      <c r="AM5" s="105" t="s">
        <v>32</v>
      </c>
      <c r="AN5" s="105" t="s">
        <v>6</v>
      </c>
      <c r="AO5" s="94" t="s">
        <v>59</v>
      </c>
    </row>
    <row r="6" spans="1:41" ht="115.5" customHeight="1">
      <c r="A6" s="98"/>
      <c r="B6" s="96"/>
      <c r="C6" s="96"/>
      <c r="D6" s="96"/>
      <c r="E6" s="91"/>
      <c r="F6" s="93"/>
      <c r="G6" s="91"/>
      <c r="H6" s="102"/>
      <c r="I6" s="108"/>
      <c r="J6" s="91"/>
      <c r="K6" s="91"/>
      <c r="L6" s="93"/>
      <c r="M6" s="93"/>
      <c r="N6" s="93"/>
      <c r="O6" s="93"/>
      <c r="P6" s="93"/>
      <c r="Q6" s="93"/>
      <c r="R6" s="108"/>
      <c r="S6" s="104"/>
      <c r="T6" s="93"/>
      <c r="U6" s="93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106"/>
      <c r="AG6" s="93"/>
      <c r="AH6" s="106"/>
      <c r="AI6" s="106"/>
      <c r="AJ6" s="106"/>
      <c r="AK6" s="106"/>
      <c r="AL6" s="106"/>
      <c r="AM6" s="106"/>
      <c r="AN6" s="106"/>
      <c r="AO6" s="93"/>
    </row>
    <row r="7" spans="1:41" ht="12.75">
      <c r="A7" s="32" t="s">
        <v>34</v>
      </c>
      <c r="B7" s="44">
        <v>821.9</v>
      </c>
      <c r="C7" s="45">
        <v>267.8</v>
      </c>
      <c r="D7" s="45">
        <f>C7</f>
        <v>267.8</v>
      </c>
      <c r="E7" s="45"/>
      <c r="F7" s="45">
        <f>C7</f>
        <v>267.8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-560.90777</v>
      </c>
      <c r="P7" s="45"/>
      <c r="Q7" s="30">
        <f aca="true" t="shared" si="0" ref="Q7:Q16">M7-(N7+O7+P7)</f>
        <v>560.90777</v>
      </c>
      <c r="R7" s="62">
        <v>137.7</v>
      </c>
      <c r="S7" s="29">
        <f>Q7/R7</f>
        <v>4.073404284676834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4099.4</v>
      </c>
      <c r="AA7" s="64">
        <v>104.4</v>
      </c>
      <c r="AB7" s="30">
        <v>7151</v>
      </c>
      <c r="AC7" s="31">
        <v>1568</v>
      </c>
      <c r="AD7" s="68">
        <f>Z7/AB7*100</f>
        <v>57.326248077192</v>
      </c>
      <c r="AE7" s="68">
        <f>AA7/AC7*100</f>
        <v>6.658163265306123</v>
      </c>
      <c r="AF7" s="69">
        <v>56.06</v>
      </c>
      <c r="AG7" s="35" t="s">
        <v>71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130</v>
      </c>
      <c r="D8" s="45">
        <f aca="true" t="shared" si="1" ref="D8:D17">C8</f>
        <v>130</v>
      </c>
      <c r="E8" s="45"/>
      <c r="F8" s="45">
        <f>C8</f>
        <v>130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-404.45562</v>
      </c>
      <c r="P8" s="45"/>
      <c r="Q8" s="30">
        <f t="shared" si="0"/>
        <v>404.45562</v>
      </c>
      <c r="R8" s="62">
        <v>52.7</v>
      </c>
      <c r="S8" s="63">
        <f aca="true" t="shared" si="4" ref="S8:S17">Q8/R8</f>
        <v>7.674679696394687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4335.4</v>
      </c>
      <c r="AA8" s="64">
        <v>72.2</v>
      </c>
      <c r="AB8" s="30">
        <v>8227.1</v>
      </c>
      <c r="AC8" s="31">
        <v>1895.7</v>
      </c>
      <c r="AD8" s="68">
        <f aca="true" t="shared" si="6" ref="AD8:AE17">Z8/AB8*100</f>
        <v>52.69657595021331</v>
      </c>
      <c r="AE8" s="68">
        <f t="shared" si="6"/>
        <v>3.808619507306008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-414.6642</v>
      </c>
      <c r="P9" s="45"/>
      <c r="Q9" s="30">
        <f t="shared" si="0"/>
        <v>414.6642</v>
      </c>
      <c r="R9" s="62">
        <v>157.6</v>
      </c>
      <c r="S9" s="63">
        <f t="shared" si="4"/>
        <v>2.6311180203045685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6345.1</v>
      </c>
      <c r="AA9" s="64">
        <v>101.2</v>
      </c>
      <c r="AB9" s="30">
        <v>13430.6</v>
      </c>
      <c r="AC9" s="31">
        <v>2908.5</v>
      </c>
      <c r="AD9" s="68">
        <f t="shared" si="6"/>
        <v>47.24360788051167</v>
      </c>
      <c r="AE9" s="68">
        <f t="shared" si="6"/>
        <v>3.4794567646553207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405</v>
      </c>
      <c r="D10" s="45">
        <f t="shared" si="1"/>
        <v>405</v>
      </c>
      <c r="E10" s="45"/>
      <c r="F10" s="45">
        <f t="shared" si="8"/>
        <v>405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-429.0865</v>
      </c>
      <c r="P10" s="45"/>
      <c r="Q10" s="30">
        <f>M10-(N10+O10+P10)</f>
        <v>429.0865</v>
      </c>
      <c r="R10" s="62">
        <v>130</v>
      </c>
      <c r="S10" s="29">
        <f t="shared" si="4"/>
        <v>3.300665384615385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4748.1</v>
      </c>
      <c r="AA10" s="64">
        <v>82.5</v>
      </c>
      <c r="AB10" s="30">
        <v>9315.9</v>
      </c>
      <c r="AC10" s="31">
        <v>2259.4</v>
      </c>
      <c r="AD10" s="68">
        <f t="shared" si="6"/>
        <v>50.9677003832158</v>
      </c>
      <c r="AE10" s="68">
        <f t="shared" si="6"/>
        <v>3.6514118792599803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-393.36255</v>
      </c>
      <c r="P11" s="45"/>
      <c r="Q11" s="30">
        <f>M11-(N11+O11+P11)</f>
        <v>393.36255</v>
      </c>
      <c r="R11" s="62">
        <v>69.5</v>
      </c>
      <c r="S11" s="29">
        <f>Q11/R11</f>
        <v>5.659892805755396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6230</v>
      </c>
      <c r="AA11" s="64">
        <v>170.6</v>
      </c>
      <c r="AB11" s="30">
        <v>20291.6</v>
      </c>
      <c r="AC11" s="31">
        <v>5681.8</v>
      </c>
      <c r="AD11" s="68">
        <f t="shared" si="6"/>
        <v>30.70235959707465</v>
      </c>
      <c r="AE11" s="68">
        <f t="shared" si="6"/>
        <v>3.002569608222746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238.4</v>
      </c>
      <c r="D12" s="45">
        <f t="shared" si="1"/>
        <v>238.4</v>
      </c>
      <c r="E12" s="45"/>
      <c r="F12" s="45">
        <f t="shared" si="8"/>
        <v>238.4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-273.23312</v>
      </c>
      <c r="P12" s="45"/>
      <c r="Q12" s="30">
        <f t="shared" si="0"/>
        <v>273.23312</v>
      </c>
      <c r="R12" s="62">
        <v>10.6</v>
      </c>
      <c r="S12" s="63">
        <f t="shared" si="4"/>
        <v>25.776709433962264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75.8</v>
      </c>
      <c r="AB12" s="30">
        <v>7123.7</v>
      </c>
      <c r="AC12" s="31">
        <v>1229.9</v>
      </c>
      <c r="AD12" s="68">
        <f t="shared" si="6"/>
        <v>58.889341213133626</v>
      </c>
      <c r="AE12" s="68">
        <f t="shared" si="6"/>
        <v>6.1631026912757125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0</v>
      </c>
      <c r="D13" s="45">
        <f t="shared" si="1"/>
        <v>0</v>
      </c>
      <c r="E13" s="45"/>
      <c r="F13" s="45">
        <f t="shared" si="8"/>
        <v>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-276.7</v>
      </c>
      <c r="P13" s="45"/>
      <c r="Q13" s="30">
        <f t="shared" si="0"/>
        <v>276.7</v>
      </c>
      <c r="R13" s="62">
        <v>35.1</v>
      </c>
      <c r="S13" s="63">
        <f t="shared" si="4"/>
        <v>7.883190883190882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4214.8</v>
      </c>
      <c r="AA13" s="64">
        <v>117</v>
      </c>
      <c r="AB13" s="30">
        <v>8965.7</v>
      </c>
      <c r="AC13" s="31">
        <v>1207.2</v>
      </c>
      <c r="AD13" s="68">
        <f t="shared" si="6"/>
        <v>47.01027248290708</v>
      </c>
      <c r="AE13" s="68">
        <f t="shared" si="6"/>
        <v>9.691848906560637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0</v>
      </c>
      <c r="D14" s="45">
        <f t="shared" si="1"/>
        <v>0</v>
      </c>
      <c r="E14" s="45"/>
      <c r="F14" s="45">
        <f t="shared" si="8"/>
        <v>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-241.3</v>
      </c>
      <c r="P14" s="45"/>
      <c r="Q14" s="30">
        <f t="shared" si="0"/>
        <v>241.3</v>
      </c>
      <c r="R14" s="62">
        <v>6</v>
      </c>
      <c r="S14" s="63">
        <f t="shared" si="4"/>
        <v>40.21666666666667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71.7</v>
      </c>
      <c r="AB14" s="30">
        <v>8133.7</v>
      </c>
      <c r="AC14" s="31">
        <v>1765.3</v>
      </c>
      <c r="AD14" s="68">
        <f t="shared" si="6"/>
        <v>49.775624869370645</v>
      </c>
      <c r="AE14" s="68">
        <f t="shared" si="6"/>
        <v>4.061632583696823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1">
        <v>28304.2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-176.8</v>
      </c>
      <c r="P15" s="45"/>
      <c r="Q15" s="30">
        <f t="shared" si="0"/>
        <v>176.8</v>
      </c>
      <c r="R15" s="62">
        <v>1114.4</v>
      </c>
      <c r="S15" s="29">
        <f t="shared" si="4"/>
        <v>0.15865039483129936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332.4</v>
      </c>
      <c r="AB15" s="30">
        <v>61029.8</v>
      </c>
      <c r="AC15" s="30">
        <v>18170.8</v>
      </c>
      <c r="AD15" s="68">
        <f t="shared" si="6"/>
        <v>16.842427797567744</v>
      </c>
      <c r="AE15" s="68">
        <f t="shared" si="6"/>
        <v>1.8293085609879585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513.6</v>
      </c>
      <c r="D16" s="45">
        <f t="shared" si="1"/>
        <v>513.6</v>
      </c>
      <c r="E16" s="45"/>
      <c r="F16" s="45">
        <f t="shared" si="8"/>
        <v>513.6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-303.1</v>
      </c>
      <c r="P16" s="45"/>
      <c r="Q16" s="30">
        <f t="shared" si="0"/>
        <v>303.1</v>
      </c>
      <c r="R16" s="62">
        <v>128.4</v>
      </c>
      <c r="S16" s="29">
        <f t="shared" si="4"/>
        <v>2.3605919003115265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3873.9</v>
      </c>
      <c r="AA16" s="64">
        <v>103.5</v>
      </c>
      <c r="AB16" s="30">
        <v>6863.7</v>
      </c>
      <c r="AC16" s="30">
        <v>1046.4</v>
      </c>
      <c r="AD16" s="68">
        <f t="shared" si="6"/>
        <v>56.440403863805244</v>
      </c>
      <c r="AE16" s="68">
        <f t="shared" si="6"/>
        <v>9.891055045871559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50</v>
      </c>
      <c r="D17" s="45">
        <f t="shared" si="1"/>
        <v>50</v>
      </c>
      <c r="E17" s="45"/>
      <c r="F17" s="45">
        <f t="shared" si="8"/>
        <v>50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-374.3</v>
      </c>
      <c r="P17" s="45"/>
      <c r="Q17" s="30">
        <f>M17-(N17+O17+P17)</f>
        <v>374.3</v>
      </c>
      <c r="R17" s="62">
        <v>6.5</v>
      </c>
      <c r="S17" s="63">
        <f t="shared" si="4"/>
        <v>57.58461538461539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4566.3</v>
      </c>
      <c r="AA17" s="64">
        <v>86.5</v>
      </c>
      <c r="AB17" s="30">
        <v>7924</v>
      </c>
      <c r="AC17" s="31">
        <v>1126.7</v>
      </c>
      <c r="AD17" s="68">
        <f t="shared" si="6"/>
        <v>57.626198889449775</v>
      </c>
      <c r="AE17" s="68">
        <f t="shared" si="6"/>
        <v>7.677287654211414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1604.8000000000002</v>
      </c>
      <c r="D18" s="47">
        <f t="shared" si="9"/>
        <v>1604.8000000000002</v>
      </c>
      <c r="E18" s="47">
        <f t="shared" si="9"/>
        <v>0</v>
      </c>
      <c r="F18" s="47">
        <f t="shared" si="9"/>
        <v>1604.8000000000002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67766.8</v>
      </c>
      <c r="J18" s="33"/>
      <c r="K18" s="33"/>
      <c r="L18" s="33"/>
      <c r="M18" s="62">
        <f t="shared" si="10"/>
        <v>0</v>
      </c>
      <c r="N18" s="50">
        <f t="shared" si="10"/>
        <v>0</v>
      </c>
      <c r="O18" s="62">
        <f t="shared" si="10"/>
        <v>-3847.90976</v>
      </c>
      <c r="P18" s="50">
        <f t="shared" si="10"/>
        <v>0</v>
      </c>
      <c r="Q18" s="31">
        <f t="shared" si="10"/>
        <v>3847.90976</v>
      </c>
      <c r="R18" s="62">
        <f>SUM(R7:R17)</f>
        <v>1848.5000000000002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56935.600000000006</v>
      </c>
      <c r="AA18" s="58">
        <f>SUM(AA7:AA17)</f>
        <v>1317.8</v>
      </c>
      <c r="AB18" s="57">
        <f>SUM(AB7:AB17)</f>
        <v>158456.8</v>
      </c>
      <c r="AC18" s="57">
        <f>SUM(AC7:AC17)</f>
        <v>38859.7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2020-04-22T11:15:01Z</dcterms:modified>
  <cp:category/>
  <cp:version/>
  <cp:contentType/>
  <cp:contentStatus/>
</cp:coreProperties>
</file>