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1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<sst xmlns="http://schemas.openxmlformats.org/spreadsheetml/2006/main" count="110" uniqueCount="63">
  <si>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</si>
  <si>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</si>
  <si>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</si>
  <si>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</si>
  <si>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</si>
  <si>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</si>
  <si>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</si>
  <si>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</si>
  <si>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</si>
  <si>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</si>
  <si>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</si>
  <si>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</si>
  <si>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</si>
  <si>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</si>
  <si>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</si>
  <si>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</si>
  <si>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</si>
  <si>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</si>
  <si>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</si>
  <si>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</si>
  <si>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</si>
  <si>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</si>
  <si>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</si>
  <si>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</si>
  <si>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</si>
  <si>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</si>
  <si>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</si>
  <si>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</si>
  <si>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</si>
  <si>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</si>
  <si>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</si>
  <si>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</si>
  <si>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</si>
  <si>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</si>
  <si>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</si>
  <si>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</si>
  <si>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</si>
  <si>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</si>
  <si>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</si>
  <si>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</si>
  <si>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</si>
  <si>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</si>
  <si>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</si>
  <si>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</si>
  <si>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</si>
  <si>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</si>
  <si>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</si>
  <si>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</si>
  <si>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</si>
  <si>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</si>
  <si>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</si>
  <si>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</si>
  <si>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</si>
  <si>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</si>
  <si>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</si>
  <si>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</si>
  <si>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</si>
  <si>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</si>
  <si>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</si>
  <si>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2021 год</t>
  </si>
  <si>
    <t>на  1 августа  2021 года</t>
  </si>
  <si>
    <t>Факт   на 01.08.2021г.</t>
  </si>
  <si>
    <t>Факт   на 01.08.2021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</si>
</sst>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zoomScale="80" zoomScaleNormal="80" zoomScaleSheetLayoutView="75" zoomScalePageLayoutView="0" workbookViewId="0" topLeftCell="A31">
      <selection activeCell="C39" sqref="C39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8" t="s">
        <v>10</v>
      </c>
      <c r="B1" s="38"/>
      <c r="C1" s="38"/>
      <c r="D1" s="38"/>
    </row>
    <row r="2" spans="1:4" ht="22.5">
      <c r="A2" s="38" t="s">
        <v>44</v>
      </c>
      <c r="B2" s="38"/>
      <c r="C2" s="38"/>
      <c r="D2" s="38"/>
    </row>
    <row r="3" spans="1:6" ht="22.5">
      <c r="A3" s="38" t="s">
        <v>60</v>
      </c>
      <c r="B3" s="38"/>
      <c r="C3" s="38"/>
      <c r="D3" s="38"/>
      <c r="E3" s="38"/>
      <c r="F3" s="38"/>
    </row>
    <row r="4" spans="1:7" ht="18.75" customHeight="1">
      <c r="A4" s="5"/>
      <c r="B4" s="39" t="s">
        <v>45</v>
      </c>
      <c r="C4" s="39"/>
      <c r="D4" s="39"/>
      <c r="E4" s="15"/>
      <c r="F4" s="15"/>
      <c r="G4" s="1"/>
    </row>
    <row r="5" spans="1:6" ht="16.5" customHeight="1">
      <c r="A5" s="37" t="s">
        <v>11</v>
      </c>
      <c r="B5" s="37" t="s">
        <v>59</v>
      </c>
      <c r="C5" s="37"/>
      <c r="D5" s="37"/>
      <c r="E5" s="3"/>
      <c r="F5" s="3"/>
    </row>
    <row r="6" spans="1:6" ht="3" customHeight="1">
      <c r="A6" s="37"/>
      <c r="B6" s="37"/>
      <c r="C6" s="37"/>
      <c r="D6" s="37"/>
      <c r="E6" s="3"/>
      <c r="F6" s="3"/>
    </row>
    <row r="7" spans="1:6" ht="21" customHeight="1">
      <c r="A7" s="37"/>
      <c r="B7" s="37" t="s">
        <v>50</v>
      </c>
      <c r="C7" s="37" t="s">
        <v>62</v>
      </c>
      <c r="D7" s="37" t="s">
        <v>0</v>
      </c>
      <c r="E7" s="3"/>
      <c r="F7" s="3"/>
    </row>
    <row r="8" spans="1:6" ht="21.75" customHeight="1">
      <c r="A8" s="14"/>
      <c r="B8" s="37"/>
      <c r="C8" s="37"/>
      <c r="D8" s="37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288997.3</v>
      </c>
      <c r="C11" s="22">
        <f>C12+C15+C16+C21+C26</f>
        <v>218537.69999999995</v>
      </c>
      <c r="D11" s="22">
        <f>C11/B11*100</f>
        <v>75.6192877926541</v>
      </c>
    </row>
    <row r="12" spans="1:4" ht="23.25" customHeight="1">
      <c r="A12" s="12" t="s">
        <v>13</v>
      </c>
      <c r="B12" s="17">
        <f>B13+B14</f>
        <v>139578.4</v>
      </c>
      <c r="C12" s="17">
        <f>C13+C14</f>
        <v>72730.4</v>
      </c>
      <c r="D12" s="17">
        <f aca="true" t="shared" si="0" ref="D12:D29">C12/B12*100</f>
        <v>52.10720283367627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139578.4</v>
      </c>
      <c r="C14" s="18">
        <v>72730.4</v>
      </c>
      <c r="D14" s="18">
        <f t="shared" si="0"/>
        <v>52.10720283367627</v>
      </c>
    </row>
    <row r="15" spans="1:4" ht="25.5" customHeight="1">
      <c r="A15" s="11" t="s">
        <v>55</v>
      </c>
      <c r="B15" s="18">
        <v>27819.9</v>
      </c>
      <c r="C15" s="18">
        <v>15498.2</v>
      </c>
      <c r="D15" s="18">
        <f t="shared" si="0"/>
        <v>55.70904280748673</v>
      </c>
    </row>
    <row r="16" spans="1:4" s="2" customFormat="1" ht="26.25" customHeight="1">
      <c r="A16" s="12" t="s">
        <v>16</v>
      </c>
      <c r="B16" s="17">
        <f>B17+B18+B19+B20</f>
        <v>63681.9</v>
      </c>
      <c r="C16" s="17">
        <f>C17+C18+C19+C20</f>
        <v>115789</v>
      </c>
      <c r="D16" s="17">
        <f t="shared" si="0"/>
        <v>181.82403477283185</v>
      </c>
    </row>
    <row r="17" spans="1:4" ht="48" customHeight="1">
      <c r="A17" s="11" t="s">
        <v>17</v>
      </c>
      <c r="B17" s="18">
        <v>5712.4</v>
      </c>
      <c r="C17" s="18">
        <v>5752.6</v>
      </c>
      <c r="D17" s="18">
        <v>0</v>
      </c>
    </row>
    <row r="18" spans="1:4" ht="48" customHeight="1">
      <c r="A18" s="11" t="s">
        <v>18</v>
      </c>
      <c r="B18" s="18">
        <v>1433.6</v>
      </c>
      <c r="C18" s="18">
        <v>1845.9</v>
      </c>
      <c r="D18" s="18">
        <f t="shared" si="0"/>
        <v>128.75976562500003</v>
      </c>
    </row>
    <row r="19" spans="1:4" ht="24.75" customHeight="1">
      <c r="A19" s="11" t="s">
        <v>19</v>
      </c>
      <c r="B19" s="18">
        <v>56325.4</v>
      </c>
      <c r="C19" s="18">
        <v>106098</v>
      </c>
      <c r="D19" s="18">
        <f t="shared" si="0"/>
        <v>188.366172277516</v>
      </c>
    </row>
    <row r="20" spans="1:4" ht="24.75" customHeight="1">
      <c r="A20" s="11" t="s">
        <v>53</v>
      </c>
      <c r="B20" s="18">
        <v>210.5</v>
      </c>
      <c r="C20" s="18">
        <v>2092.5</v>
      </c>
      <c r="D20" s="18">
        <f t="shared" si="0"/>
        <v>994.061757719715</v>
      </c>
    </row>
    <row r="21" spans="1:4" ht="25.5" customHeight="1">
      <c r="A21" s="12" t="s">
        <v>20</v>
      </c>
      <c r="B21" s="17">
        <f>B22+B23+B24+B25</f>
        <v>51863.1</v>
      </c>
      <c r="C21" s="17">
        <f>C22+C24+C25</f>
        <v>9949.8</v>
      </c>
      <c r="D21" s="17">
        <f t="shared" si="0"/>
        <v>19.184738282131224</v>
      </c>
    </row>
    <row r="22" spans="1:4" ht="24.75" customHeight="1">
      <c r="A22" s="11" t="s">
        <v>39</v>
      </c>
      <c r="B22" s="18">
        <v>3534.2</v>
      </c>
      <c r="C22" s="18">
        <v>266</v>
      </c>
      <c r="D22" s="18">
        <f t="shared" si="0"/>
        <v>7.5264557749985865</v>
      </c>
    </row>
    <row r="23" spans="1:4" ht="23.25" customHeight="1">
      <c r="A23" s="11" t="s">
        <v>21</v>
      </c>
      <c r="B23" s="18"/>
      <c r="C23" s="18"/>
      <c r="D23" s="18">
        <v>0</v>
      </c>
    </row>
    <row r="24" spans="1:4" ht="25.5" customHeight="1">
      <c r="A24" s="11" t="s">
        <v>22</v>
      </c>
      <c r="B24" s="18">
        <v>24978.1</v>
      </c>
      <c r="C24" s="18">
        <v>4383</v>
      </c>
      <c r="D24" s="18">
        <v>0</v>
      </c>
    </row>
    <row r="25" spans="1:4" ht="25.5" customHeight="1">
      <c r="A25" s="11" t="s">
        <v>40</v>
      </c>
      <c r="B25" s="18">
        <v>23350.8</v>
      </c>
      <c r="C25" s="18">
        <v>5300.8</v>
      </c>
      <c r="D25" s="17">
        <f t="shared" si="0"/>
        <v>22.700721174435138</v>
      </c>
    </row>
    <row r="26" spans="1:4" ht="22.5" customHeight="1">
      <c r="A26" s="12" t="s">
        <v>23</v>
      </c>
      <c r="B26" s="17">
        <v>6054</v>
      </c>
      <c r="C26" s="17">
        <v>4570.3</v>
      </c>
      <c r="D26" s="17">
        <f t="shared" si="0"/>
        <v>75.49223653782623</v>
      </c>
    </row>
    <row r="27" spans="1:4" ht="22.5" customHeight="1">
      <c r="A27" s="21" t="s">
        <v>24</v>
      </c>
      <c r="B27" s="22">
        <v>16357.7</v>
      </c>
      <c r="C27" s="22">
        <v>16261.8</v>
      </c>
      <c r="D27" s="22">
        <f t="shared" si="0"/>
        <v>99.41373175935492</v>
      </c>
    </row>
    <row r="28" spans="1:4" ht="26.25" customHeight="1">
      <c r="A28" s="27" t="s">
        <v>48</v>
      </c>
      <c r="B28" s="24">
        <f>B27+B11</f>
        <v>305355</v>
      </c>
      <c r="C28" s="24">
        <f>C27+C11</f>
        <v>234799.49999999994</v>
      </c>
      <c r="D28" s="24">
        <f t="shared" si="0"/>
        <v>76.89394311539026</v>
      </c>
    </row>
    <row r="29" spans="1:4" ht="38.25" customHeight="1">
      <c r="A29" s="13" t="s">
        <v>25</v>
      </c>
      <c r="B29" s="17">
        <f>B30+B31+B32+B33+B34+B35</f>
        <v>1090785.8</v>
      </c>
      <c r="C29" s="17">
        <f>C30+C31+C32+C33+C35</f>
        <v>660293.2999999999</v>
      </c>
      <c r="D29" s="17">
        <f t="shared" si="0"/>
        <v>60.53372715339711</v>
      </c>
    </row>
    <row r="30" spans="1:4" ht="22.5" customHeight="1">
      <c r="A30" s="11" t="s">
        <v>26</v>
      </c>
      <c r="B30" s="18">
        <v>146828</v>
      </c>
      <c r="C30" s="18">
        <v>85649.8</v>
      </c>
      <c r="D30" s="18">
        <f>C30/B30*100</f>
        <v>58.33342414253412</v>
      </c>
    </row>
    <row r="31" spans="1:4" ht="22.5" customHeight="1">
      <c r="A31" s="11" t="s">
        <v>27</v>
      </c>
      <c r="B31" s="18">
        <v>77590.6</v>
      </c>
      <c r="C31" s="18">
        <v>34891.3</v>
      </c>
      <c r="D31" s="18">
        <f>C31/B31*100</f>
        <v>44.968462674602335</v>
      </c>
    </row>
    <row r="32" spans="1:4" ht="24.75" customHeight="1">
      <c r="A32" s="11" t="s">
        <v>28</v>
      </c>
      <c r="B32" s="18">
        <v>842125.5</v>
      </c>
      <c r="C32" s="18">
        <v>526145</v>
      </c>
      <c r="D32" s="18">
        <f>C32/B32*100</f>
        <v>62.47821732034002</v>
      </c>
    </row>
    <row r="33" spans="1:4" ht="21.75" customHeight="1">
      <c r="A33" s="11" t="s">
        <v>9</v>
      </c>
      <c r="B33" s="18">
        <v>26320</v>
      </c>
      <c r="C33" s="18">
        <v>15701.5</v>
      </c>
      <c r="D33" s="18">
        <f>C33/B33*100</f>
        <v>59.65615501519756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-2078.3</v>
      </c>
      <c r="C35" s="18">
        <v>-2094.3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1396140.8</v>
      </c>
      <c r="C36" s="24">
        <f>C28+C29</f>
        <v>895092.7999999998</v>
      </c>
      <c r="D36" s="24">
        <f>C36/B36*100</f>
        <v>64.11192911202079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145011.8</v>
      </c>
      <c r="C38" s="18">
        <v>69295.4</v>
      </c>
      <c r="D38" s="18">
        <f aca="true" t="shared" si="1" ref="D38:D51">C38/B38*100</f>
        <v>47.78604223932121</v>
      </c>
    </row>
    <row r="39" spans="1:4" ht="23.25" customHeight="1">
      <c r="A39" s="11" t="s">
        <v>43</v>
      </c>
      <c r="B39" s="18">
        <v>2354.3</v>
      </c>
      <c r="C39" s="18">
        <v>1114.2</v>
      </c>
      <c r="D39" s="18">
        <f t="shared" si="1"/>
        <v>47.32616913732319</v>
      </c>
    </row>
    <row r="40" spans="1:4" ht="46.5" customHeight="1">
      <c r="A40" s="11" t="s">
        <v>30</v>
      </c>
      <c r="B40" s="18">
        <v>8410.3</v>
      </c>
      <c r="C40" s="18">
        <v>4675.7</v>
      </c>
      <c r="D40" s="18">
        <f t="shared" si="1"/>
        <v>55.5949252702044</v>
      </c>
    </row>
    <row r="41" spans="1:4" ht="23.25" customHeight="1">
      <c r="A41" s="11" t="s">
        <v>4</v>
      </c>
      <c r="B41" s="18">
        <v>94647</v>
      </c>
      <c r="C41" s="18">
        <v>36950.1</v>
      </c>
      <c r="D41" s="18">
        <f t="shared" si="1"/>
        <v>39.03990617769184</v>
      </c>
    </row>
    <row r="42" spans="1:4" ht="23.25" customHeight="1">
      <c r="A42" s="11" t="s">
        <v>5</v>
      </c>
      <c r="B42" s="18">
        <v>68734.6</v>
      </c>
      <c r="C42" s="18">
        <v>17188.4</v>
      </c>
      <c r="D42" s="18">
        <f t="shared" si="1"/>
        <v>25.006910638892204</v>
      </c>
    </row>
    <row r="43" spans="1:4" ht="23.25" customHeight="1">
      <c r="A43" s="11" t="s">
        <v>6</v>
      </c>
      <c r="B43" s="18">
        <v>286.5</v>
      </c>
      <c r="C43" s="18">
        <v>181.2</v>
      </c>
      <c r="D43" s="18">
        <f t="shared" si="1"/>
        <v>63.246073298429316</v>
      </c>
    </row>
    <row r="44" spans="1:4" ht="22.5" customHeight="1">
      <c r="A44" s="11" t="s">
        <v>7</v>
      </c>
      <c r="B44" s="18">
        <v>589346.4</v>
      </c>
      <c r="C44" s="18">
        <v>332150.2</v>
      </c>
      <c r="D44" s="18">
        <f t="shared" si="1"/>
        <v>56.35907846387116</v>
      </c>
    </row>
    <row r="45" spans="1:4" ht="25.5" customHeight="1">
      <c r="A45" s="11" t="s">
        <v>31</v>
      </c>
      <c r="B45" s="18">
        <v>89237.7</v>
      </c>
      <c r="C45" s="18">
        <v>41022.8</v>
      </c>
      <c r="D45" s="18">
        <f t="shared" si="1"/>
        <v>45.97025696538571</v>
      </c>
    </row>
    <row r="46" spans="1:4" ht="24.75" customHeight="1">
      <c r="A46" s="11" t="s">
        <v>33</v>
      </c>
      <c r="B46" s="18">
        <v>49767.6</v>
      </c>
      <c r="C46" s="18">
        <v>31708.3</v>
      </c>
      <c r="D46" s="18">
        <f t="shared" si="1"/>
        <v>63.71273680064942</v>
      </c>
    </row>
    <row r="47" spans="1:4" ht="23.25" customHeight="1">
      <c r="A47" s="11" t="s">
        <v>8</v>
      </c>
      <c r="B47" s="18">
        <v>449164.8</v>
      </c>
      <c r="C47" s="18">
        <v>276384</v>
      </c>
      <c r="D47" s="18">
        <f t="shared" si="1"/>
        <v>61.532871676498246</v>
      </c>
    </row>
    <row r="48" spans="1:4" ht="21.75" customHeight="1">
      <c r="A48" s="11" t="s">
        <v>32</v>
      </c>
      <c r="B48" s="18">
        <v>1532.6</v>
      </c>
      <c r="C48" s="18">
        <v>616.2</v>
      </c>
      <c r="D48" s="18">
        <f t="shared" si="1"/>
        <v>40.206185567010316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1498493.6</v>
      </c>
      <c r="C51" s="24">
        <f>SUM(C38+C39+C40+C41+C42+C43+C44+C45+C46+C47+C48+C50)</f>
        <v>811286.5</v>
      </c>
      <c r="D51" s="24">
        <f t="shared" si="1"/>
        <v>54.14013780239034</v>
      </c>
    </row>
    <row r="52" spans="1:61" s="2" customFormat="1" ht="24.75" customHeight="1">
      <c r="A52" s="12" t="s">
        <v>37</v>
      </c>
      <c r="B52" s="17">
        <f>B36-B51</f>
        <v>-102352.80000000005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83806.29999999981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6" t="s">
        <v>57</v>
      </c>
      <c r="B55" s="36"/>
      <c r="C55" s="36"/>
      <c r="D55" s="36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80" zoomScaleNormal="80" zoomScaleSheetLayoutView="75" zoomScalePageLayoutView="0" workbookViewId="0" topLeftCell="A34">
      <selection activeCell="C51" sqref="C51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8" t="s">
        <v>10</v>
      </c>
      <c r="B1" s="38"/>
      <c r="C1" s="38"/>
      <c r="D1" s="38"/>
    </row>
    <row r="2" spans="1:4" ht="16.5" customHeight="1">
      <c r="A2" s="38" t="s">
        <v>58</v>
      </c>
      <c r="B2" s="38"/>
      <c r="C2" s="38"/>
      <c r="D2" s="38"/>
    </row>
    <row r="3" spans="1:4" ht="22.5">
      <c r="A3" s="38" t="s">
        <v>60</v>
      </c>
      <c r="B3" s="38"/>
      <c r="C3" s="38"/>
      <c r="D3" s="38"/>
    </row>
    <row r="4" spans="1:6" ht="15.75" customHeight="1">
      <c r="A4" s="5"/>
      <c r="B4" s="40" t="s">
        <v>45</v>
      </c>
      <c r="C4" s="40"/>
      <c r="D4" s="40"/>
      <c r="F4" s="1"/>
    </row>
    <row r="5" spans="1:4" s="3" customFormat="1" ht="16.5" customHeight="1">
      <c r="A5" s="37" t="s">
        <v>11</v>
      </c>
      <c r="B5" s="37" t="s">
        <v>59</v>
      </c>
      <c r="C5" s="37"/>
      <c r="D5" s="37"/>
    </row>
    <row r="6" spans="1:4" s="3" customFormat="1" ht="14.25" customHeight="1">
      <c r="A6" s="37"/>
      <c r="B6" s="37"/>
      <c r="C6" s="37"/>
      <c r="D6" s="37"/>
    </row>
    <row r="7" spans="1:4" s="3" customFormat="1" ht="38.25" customHeight="1">
      <c r="A7" s="37"/>
      <c r="B7" s="37" t="s">
        <v>50</v>
      </c>
      <c r="C7" s="37" t="s">
        <v>61</v>
      </c>
      <c r="D7" s="37" t="s">
        <v>0</v>
      </c>
    </row>
    <row r="8" spans="1:4" s="3" customFormat="1" ht="42" customHeight="1" hidden="1" thickBot="1">
      <c r="A8" s="14"/>
      <c r="B8" s="37"/>
      <c r="C8" s="37"/>
      <c r="D8" s="37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222066.69999999998</v>
      </c>
      <c r="C11" s="17">
        <f>C12+C15+C16+C21+C26</f>
        <v>161373.3</v>
      </c>
      <c r="D11" s="17">
        <f>C11/B11*100</f>
        <v>72.66884228927614</v>
      </c>
    </row>
    <row r="12" spans="1:4" s="3" customFormat="1" ht="24.75" customHeight="1">
      <c r="A12" s="33" t="s">
        <v>13</v>
      </c>
      <c r="B12" s="17">
        <f>B13+B14</f>
        <v>122131.1</v>
      </c>
      <c r="C12" s="17">
        <f>C13+C14</f>
        <v>63610.3</v>
      </c>
      <c r="D12" s="17">
        <f aca="true" t="shared" si="0" ref="D12:D34">C12/B12*100</f>
        <v>52.08362161644331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122131.1</v>
      </c>
      <c r="C14" s="18">
        <v>63610.3</v>
      </c>
      <c r="D14" s="18">
        <f t="shared" si="0"/>
        <v>52.08362161644331</v>
      </c>
    </row>
    <row r="15" spans="1:4" s="3" customFormat="1" ht="24.75" customHeight="1">
      <c r="A15" s="20" t="s">
        <v>55</v>
      </c>
      <c r="B15" s="18">
        <v>27819.9</v>
      </c>
      <c r="C15" s="18">
        <v>15498.2</v>
      </c>
      <c r="D15" s="18">
        <f>C15/B15*100</f>
        <v>55.70904280748673</v>
      </c>
    </row>
    <row r="16" spans="1:4" s="4" customFormat="1" ht="23.25" customHeight="1">
      <c r="A16" s="33" t="s">
        <v>16</v>
      </c>
      <c r="B16" s="17">
        <f>B17+B18+B19+B20</f>
        <v>41151.8</v>
      </c>
      <c r="C16" s="17">
        <f>C17+C18+C19+C20</f>
        <v>73349.8</v>
      </c>
      <c r="D16" s="17">
        <f t="shared" si="0"/>
        <v>178.24202100515652</v>
      </c>
    </row>
    <row r="17" spans="1:4" s="3" customFormat="1" ht="47.25" customHeight="1">
      <c r="A17" s="20" t="s">
        <v>17</v>
      </c>
      <c r="B17" s="18">
        <v>5712.4</v>
      </c>
      <c r="C17" s="18">
        <v>5752.6</v>
      </c>
      <c r="D17" s="18">
        <v>0</v>
      </c>
    </row>
    <row r="18" spans="1:4" s="3" customFormat="1" ht="44.25" customHeight="1">
      <c r="A18" s="20" t="s">
        <v>18</v>
      </c>
      <c r="B18" s="18">
        <v>1433.6</v>
      </c>
      <c r="C18" s="18">
        <v>1845.9</v>
      </c>
      <c r="D18" s="18">
        <f t="shared" si="0"/>
        <v>128.75976562500003</v>
      </c>
    </row>
    <row r="19" spans="1:4" s="3" customFormat="1" ht="23.25" customHeight="1">
      <c r="A19" s="20" t="s">
        <v>19</v>
      </c>
      <c r="B19" s="18">
        <v>33795.3</v>
      </c>
      <c r="C19" s="18">
        <v>63658.8</v>
      </c>
      <c r="D19" s="18">
        <f t="shared" si="0"/>
        <v>188.36583785319257</v>
      </c>
    </row>
    <row r="20" spans="1:4" s="3" customFormat="1" ht="23.25" customHeight="1">
      <c r="A20" s="20" t="s">
        <v>53</v>
      </c>
      <c r="B20" s="18">
        <v>210.5</v>
      </c>
      <c r="C20" s="18">
        <v>2092.5</v>
      </c>
      <c r="D20" s="18">
        <f t="shared" si="0"/>
        <v>994.061757719715</v>
      </c>
    </row>
    <row r="21" spans="1:4" s="3" customFormat="1" ht="23.25" customHeight="1">
      <c r="A21" s="33" t="s">
        <v>20</v>
      </c>
      <c r="B21" s="17">
        <f>B22+B23+B24+B25</f>
        <v>24978.1</v>
      </c>
      <c r="C21" s="17">
        <f>C22+C23+C24+C25</f>
        <v>4383</v>
      </c>
      <c r="D21" s="17">
        <v>0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>
        <v>0</v>
      </c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>
        <v>0</v>
      </c>
    </row>
    <row r="24" spans="1:4" s="3" customFormat="1" ht="25.5" customHeight="1">
      <c r="A24" s="20" t="s">
        <v>22</v>
      </c>
      <c r="B24" s="18">
        <v>24978.1</v>
      </c>
      <c r="C24" s="18">
        <v>4383</v>
      </c>
      <c r="D24" s="18">
        <v>0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>
        <v>0</v>
      </c>
    </row>
    <row r="26" spans="1:4" s="3" customFormat="1" ht="23.25" customHeight="1">
      <c r="A26" s="33" t="s">
        <v>23</v>
      </c>
      <c r="B26" s="17">
        <v>5985.8</v>
      </c>
      <c r="C26" s="17">
        <v>4532</v>
      </c>
      <c r="D26" s="17">
        <f t="shared" si="0"/>
        <v>75.71251962979049</v>
      </c>
    </row>
    <row r="27" spans="1:4" s="3" customFormat="1" ht="22.5" customHeight="1">
      <c r="A27" s="33" t="s">
        <v>24</v>
      </c>
      <c r="B27" s="17">
        <v>13143.5</v>
      </c>
      <c r="C27" s="17">
        <v>13702.1</v>
      </c>
      <c r="D27" s="17">
        <f t="shared" si="0"/>
        <v>104.2500095104044</v>
      </c>
    </row>
    <row r="28" spans="1:4" s="8" customFormat="1" ht="25.5" customHeight="1">
      <c r="A28" s="33" t="s">
        <v>48</v>
      </c>
      <c r="B28" s="17">
        <f>B11+B27</f>
        <v>235210.19999999998</v>
      </c>
      <c r="C28" s="17">
        <f>C11+C27</f>
        <v>175075.4</v>
      </c>
      <c r="D28" s="17">
        <f t="shared" si="0"/>
        <v>74.43359174049425</v>
      </c>
    </row>
    <row r="29" spans="1:4" s="3" customFormat="1" ht="49.5" customHeight="1">
      <c r="A29" s="33" t="s">
        <v>47</v>
      </c>
      <c r="B29" s="17">
        <f>B30+B36+B35</f>
        <v>1088429.3</v>
      </c>
      <c r="C29" s="17">
        <f>C30+C36+C35</f>
        <v>659176.8999999999</v>
      </c>
      <c r="D29" s="17">
        <f t="shared" si="0"/>
        <v>60.562215662514774</v>
      </c>
    </row>
    <row r="30" spans="1:4" s="3" customFormat="1" ht="25.5" customHeight="1">
      <c r="A30" s="33" t="s">
        <v>46</v>
      </c>
      <c r="B30" s="17">
        <f>B31+B32+B33+B34</f>
        <v>1090507.6</v>
      </c>
      <c r="C30" s="17">
        <f>C31+C32+C33+C34</f>
        <v>661271.2</v>
      </c>
      <c r="D30" s="17">
        <f t="shared" si="0"/>
        <v>60.638843782473394</v>
      </c>
    </row>
    <row r="31" spans="1:4" s="3" customFormat="1" ht="22.5" customHeight="1">
      <c r="A31" s="20" t="s">
        <v>26</v>
      </c>
      <c r="B31" s="18">
        <v>146828</v>
      </c>
      <c r="C31" s="18">
        <v>85649.8</v>
      </c>
      <c r="D31" s="18">
        <f t="shared" si="0"/>
        <v>58.33342414253412</v>
      </c>
    </row>
    <row r="32" spans="1:4" s="3" customFormat="1" ht="21.75" customHeight="1">
      <c r="A32" s="20" t="s">
        <v>27</v>
      </c>
      <c r="B32" s="18">
        <v>77590.6</v>
      </c>
      <c r="C32" s="18">
        <v>34891.3</v>
      </c>
      <c r="D32" s="18">
        <f t="shared" si="0"/>
        <v>44.968462674602335</v>
      </c>
    </row>
    <row r="33" spans="1:4" s="3" customFormat="1" ht="22.5" customHeight="1">
      <c r="A33" s="20" t="s">
        <v>28</v>
      </c>
      <c r="B33" s="18">
        <v>839769</v>
      </c>
      <c r="C33" s="18">
        <v>525028.6</v>
      </c>
      <c r="D33" s="18">
        <f t="shared" si="0"/>
        <v>62.520597926334496</v>
      </c>
    </row>
    <row r="34" spans="1:4" s="3" customFormat="1" ht="22.5" customHeight="1">
      <c r="A34" s="20" t="s">
        <v>9</v>
      </c>
      <c r="B34" s="18">
        <v>26320</v>
      </c>
      <c r="C34" s="18">
        <v>15701.5</v>
      </c>
      <c r="D34" s="18">
        <f t="shared" si="0"/>
        <v>59.65615501519756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-2078.3</v>
      </c>
      <c r="C36" s="18">
        <v>-2094.3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1323639.5</v>
      </c>
      <c r="C37" s="24">
        <f>C28+C29</f>
        <v>834252.2999999999</v>
      </c>
      <c r="D37" s="24">
        <f>C37/B37*100</f>
        <v>63.02715354142876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80182.4</v>
      </c>
      <c r="C39" s="18">
        <v>36029.2</v>
      </c>
      <c r="D39" s="18">
        <f aca="true" t="shared" si="1" ref="D39:D51">C39/B39*100</f>
        <v>44.934050365167415</v>
      </c>
    </row>
    <row r="40" spans="1:4" s="3" customFormat="1" ht="48" customHeight="1">
      <c r="A40" s="20" t="s">
        <v>30</v>
      </c>
      <c r="B40" s="18">
        <v>8143.4</v>
      </c>
      <c r="C40" s="18">
        <v>4598.9</v>
      </c>
      <c r="D40" s="18">
        <f t="shared" si="1"/>
        <v>56.47395436795441</v>
      </c>
    </row>
    <row r="41" spans="1:4" s="3" customFormat="1" ht="23.25" customHeight="1">
      <c r="A41" s="20" t="s">
        <v>4</v>
      </c>
      <c r="B41" s="18">
        <v>91746.9</v>
      </c>
      <c r="C41" s="18">
        <v>36686.4</v>
      </c>
      <c r="D41" s="18">
        <f t="shared" si="1"/>
        <v>39.986528155174724</v>
      </c>
    </row>
    <row r="42" spans="1:4" s="3" customFormat="1" ht="24.75" customHeight="1">
      <c r="A42" s="20" t="s">
        <v>5</v>
      </c>
      <c r="B42" s="18">
        <v>34128.8</v>
      </c>
      <c r="C42" s="18">
        <v>3543.4</v>
      </c>
      <c r="D42" s="18">
        <f t="shared" si="1"/>
        <v>10.382433604463092</v>
      </c>
    </row>
    <row r="43" spans="1:4" s="3" customFormat="1" ht="22.5" customHeight="1">
      <c r="A43" s="20" t="s">
        <v>6</v>
      </c>
      <c r="B43" s="18">
        <v>286.5</v>
      </c>
      <c r="C43" s="18">
        <v>181.2</v>
      </c>
      <c r="D43" s="18">
        <f t="shared" si="1"/>
        <v>63.246073298429316</v>
      </c>
    </row>
    <row r="44" spans="1:4" s="3" customFormat="1" ht="21.75" customHeight="1">
      <c r="A44" s="20" t="s">
        <v>7</v>
      </c>
      <c r="B44" s="18">
        <v>589198.9</v>
      </c>
      <c r="C44" s="18">
        <v>332110.7</v>
      </c>
      <c r="D44" s="18">
        <f t="shared" si="1"/>
        <v>56.36648337259286</v>
      </c>
    </row>
    <row r="45" spans="1:4" s="3" customFormat="1" ht="22.5" customHeight="1">
      <c r="A45" s="20" t="s">
        <v>49</v>
      </c>
      <c r="B45" s="18">
        <v>52815.7</v>
      </c>
      <c r="C45" s="18">
        <v>22297.8</v>
      </c>
      <c r="D45" s="18">
        <f t="shared" si="1"/>
        <v>42.21812832169223</v>
      </c>
    </row>
    <row r="46" spans="1:4" s="3" customFormat="1" ht="24.75" customHeight="1">
      <c r="A46" s="20" t="s">
        <v>33</v>
      </c>
      <c r="B46" s="18">
        <v>49767.6</v>
      </c>
      <c r="C46" s="18">
        <v>31708.3</v>
      </c>
      <c r="D46" s="18">
        <f t="shared" si="1"/>
        <v>63.71273680064942</v>
      </c>
    </row>
    <row r="47" spans="1:4" s="3" customFormat="1" ht="23.25" customHeight="1">
      <c r="A47" s="20" t="s">
        <v>8</v>
      </c>
      <c r="B47" s="18">
        <v>447923.7</v>
      </c>
      <c r="C47" s="18">
        <v>275674.8</v>
      </c>
      <c r="D47" s="18">
        <f t="shared" si="1"/>
        <v>61.545035460280396</v>
      </c>
    </row>
    <row r="48" spans="1:4" s="3" customFormat="1" ht="23.25" customHeight="1">
      <c r="A48" s="20" t="s">
        <v>32</v>
      </c>
      <c r="B48" s="18">
        <v>1181.5</v>
      </c>
      <c r="C48" s="18">
        <v>549.2</v>
      </c>
      <c r="D48" s="18">
        <f t="shared" si="1"/>
        <v>46.48328396106645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53163.6</v>
      </c>
      <c r="C50" s="18">
        <v>40122.3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1408539</v>
      </c>
      <c r="C51" s="25">
        <f>SUM(C39+C40+C41+C42+C43+C44+C45+C46+C47+C48+C50)</f>
        <v>783502.2</v>
      </c>
      <c r="D51" s="25">
        <f t="shared" si="1"/>
        <v>55.62516905815175</v>
      </c>
    </row>
    <row r="52" spans="1:4" s="4" customFormat="1" ht="22.5" customHeight="1">
      <c r="A52" s="20" t="s">
        <v>37</v>
      </c>
      <c r="B52" s="17">
        <f>B37-B51</f>
        <v>-84899.5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50750.09999999998</v>
      </c>
      <c r="D53" s="17"/>
    </row>
    <row r="54" spans="1:4" ht="20.25">
      <c r="A54" s="41" t="s">
        <v>56</v>
      </c>
      <c r="B54" s="41"/>
      <c r="C54" s="41"/>
      <c r="D54" s="41"/>
    </row>
    <row r="56" spans="1:4" ht="20.25">
      <c r="A56" s="41"/>
      <c r="B56" s="42"/>
      <c r="C56" s="42"/>
      <c r="D56" s="42"/>
    </row>
  </sheetData>
  <sheetProtection/>
  <mergeCells count="11"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  <mergeCell ref="B4:D4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2021-07-09T12:11:57Z</cp:lastPrinted>
  <dcterms:created xsi:type="dcterms:W3CDTF">2010-07-06T11:11:47Z</dcterms:created>
  <dcterms:modified xsi:type="dcterms:W3CDTF">2021-08-16T08:32:09Z</dcterms:modified>
  <cp:category/>
  <cp:version/>
  <cp:contentType/>
  <cp:contentStatus/>
</cp:coreProperties>
</file>