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'консолидр.б-т'!$A$1:$E$56</definedName>
    <definedName name="_xlnm.Print_Area" localSheetId="1">'муниц.р-н'!$A$1:$D$56</definedName>
  </definedNames>
  <calcPr fullCalcOnLoad="1"/>
</workbook>
</file>

<file path=xl/sharedStrings.xml><?xml version="1.0" encoding="utf-8"?>
<sst xmlns="http://schemas.openxmlformats.org/spreadsheetml/2006/main" count="112" uniqueCount="65">
  <si>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</si>
  <si>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</si>
  <si>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</si>
  <si>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</si>
  <si>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</si>
  <si>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</si>
  <si>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</si>
  <si>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</si>
  <si>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</si>
  <si>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</si>
  <si>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</si>
  <si>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</si>
  <si>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</si>
  <si>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</si>
  <si>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</si>
  <si>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</si>
  <si>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</si>
  <si>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</si>
  <si>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</si>
  <si>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</si>
  <si>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</si>
  <si>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</si>
  <si>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</si>
  <si>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</si>
  <si>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</si>
  <si>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</si>
  <si>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</si>
  <si>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</si>
  <si>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</si>
  <si>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</si>
  <si>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</si>
  <si>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</si>
  <si>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</si>
  <si>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</si>
  <si>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</si>
  <si>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</si>
  <si>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</si>
  <si>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</si>
  <si>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</si>
  <si>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</si>
  <si>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</si>
  <si>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</si>
  <si>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</si>
  <si>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</si>
  <si>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</si>
  <si>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</si>
  <si>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</si>
  <si>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</si>
  <si>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</si>
  <si>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</si>
  <si>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</si>
  <si>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</si>
  <si>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</si>
  <si>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</si>
  <si>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</si>
  <si>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</si>
  <si>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</si>
  <si>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</si>
  <si>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</si>
  <si>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</si>
  <si>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</si>
  <si>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 1 января 2024 года</t>
  </si>
  <si>
    <t>Факт на 01.01.2024г.</t>
  </si>
  <si>
    <t>Факт на 01.01.2024 г.</t>
  </si>
  <si>
    <t>на 1 января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</si>
</sst>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2"/>
  <sheetViews>
    <sheetView zoomScale="80" zoomScaleNormal="80" zoomScaleSheetLayoutView="75" zoomScalePageLayoutView="0" workbookViewId="0" topLeftCell="A37">
      <selection activeCell="C49" sqref="C49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8" max="8" width="11.375" style="0" bestFit="1" customWidth="1"/>
    <col min="9" max="9" width="9.875" style="0" bestFit="1" customWidth="1"/>
    <col min="11" max="11" width="11.375" style="0" bestFit="1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61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63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343148.1</v>
      </c>
      <c r="C11" s="22">
        <f>C12+C15+C16+C21+C26</f>
        <v>414222.8</v>
      </c>
      <c r="D11" s="22">
        <f>C11/B11*100</f>
        <v>120.71254365097752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188693.7</v>
      </c>
      <c r="D12" s="17">
        <f aca="true" t="shared" si="0" ref="D12:D29">C12/B12*100</f>
        <v>116.27654900385198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188693.7</v>
      </c>
      <c r="D14" s="18">
        <f t="shared" si="0"/>
        <v>116.27654900385198</v>
      </c>
    </row>
    <row r="15" spans="1:4" ht="25.5" customHeight="1">
      <c r="A15" s="11" t="s">
        <v>55</v>
      </c>
      <c r="B15" s="18">
        <v>29243.1</v>
      </c>
      <c r="C15" s="18">
        <v>34038.4</v>
      </c>
      <c r="D15" s="18">
        <f t="shared" si="0"/>
        <v>116.39805629362141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118355.4</v>
      </c>
      <c r="D16" s="17">
        <f t="shared" si="0"/>
        <v>142.7847239983207</v>
      </c>
    </row>
    <row r="17" spans="1:4" ht="48" customHeight="1">
      <c r="A17" s="11" t="s">
        <v>17</v>
      </c>
      <c r="B17" s="18">
        <v>11010</v>
      </c>
      <c r="C17" s="18">
        <v>12243.8</v>
      </c>
      <c r="D17" s="18">
        <f t="shared" si="0"/>
        <v>111.2061762034514</v>
      </c>
    </row>
    <row r="18" spans="1:4" ht="48" customHeight="1">
      <c r="A18" s="11" t="s">
        <v>18</v>
      </c>
      <c r="B18" s="18">
        <v>0</v>
      </c>
      <c r="C18" s="18">
        <v>-183.7</v>
      </c>
      <c r="D18" s="18"/>
    </row>
    <row r="19" spans="1:4" ht="24.75" customHeight="1">
      <c r="A19" s="11" t="s">
        <v>19</v>
      </c>
      <c r="B19" s="18">
        <v>69306</v>
      </c>
      <c r="C19" s="18">
        <v>104867.3</v>
      </c>
      <c r="D19" s="18">
        <f t="shared" si="0"/>
        <v>151.3105647418694</v>
      </c>
    </row>
    <row r="20" spans="1:4" ht="24.75" customHeight="1">
      <c r="A20" s="11" t="s">
        <v>53</v>
      </c>
      <c r="B20" s="18">
        <v>2574.8</v>
      </c>
      <c r="C20" s="18">
        <v>1428</v>
      </c>
      <c r="D20" s="18">
        <f t="shared" si="0"/>
        <v>55.46061830045051</v>
      </c>
    </row>
    <row r="21" spans="1:4" ht="25.5" customHeight="1">
      <c r="A21" s="12" t="s">
        <v>20</v>
      </c>
      <c r="B21" s="17">
        <f>B22+B23+B24+B25</f>
        <v>61717.1</v>
      </c>
      <c r="C21" s="17">
        <f>C22+C24+C25</f>
        <v>66898</v>
      </c>
      <c r="D21" s="17">
        <f t="shared" si="0"/>
        <v>108.39459404281794</v>
      </c>
    </row>
    <row r="22" spans="1:4" ht="24.75" customHeight="1">
      <c r="A22" s="11" t="s">
        <v>39</v>
      </c>
      <c r="B22" s="18">
        <v>4236.3</v>
      </c>
      <c r="C22" s="18">
        <v>4596.2</v>
      </c>
      <c r="D22" s="18">
        <f t="shared" si="0"/>
        <v>108.4956211788589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30207.3</v>
      </c>
      <c r="D24" s="18">
        <f t="shared" si="0"/>
        <v>98.5530557114333</v>
      </c>
    </row>
    <row r="25" spans="1:4" ht="25.5" customHeight="1">
      <c r="A25" s="11" t="s">
        <v>40</v>
      </c>
      <c r="B25" s="18">
        <v>26830</v>
      </c>
      <c r="C25" s="18">
        <v>32094.5</v>
      </c>
      <c r="D25" s="17">
        <f t="shared" si="0"/>
        <v>119.62169213566902</v>
      </c>
    </row>
    <row r="26" spans="1:4" ht="22.5" customHeight="1">
      <c r="A26" s="12" t="s">
        <v>23</v>
      </c>
      <c r="B26" s="17">
        <v>7017</v>
      </c>
      <c r="C26" s="17">
        <v>6237.3</v>
      </c>
      <c r="D26" s="17">
        <f t="shared" si="0"/>
        <v>88.88841385207354</v>
      </c>
    </row>
    <row r="27" spans="1:4" ht="22.5" customHeight="1">
      <c r="A27" s="21" t="s">
        <v>24</v>
      </c>
      <c r="B27" s="22">
        <v>36549</v>
      </c>
      <c r="C27" s="22">
        <v>40251</v>
      </c>
      <c r="D27" s="22">
        <f t="shared" si="0"/>
        <v>110.12886809488631</v>
      </c>
    </row>
    <row r="28" spans="1:4" ht="26.25" customHeight="1">
      <c r="A28" s="27" t="s">
        <v>48</v>
      </c>
      <c r="B28" s="24">
        <f>B27+B11</f>
        <v>379697.1</v>
      </c>
      <c r="C28" s="24">
        <f>C27+C11</f>
        <v>454473.8</v>
      </c>
      <c r="D28" s="24">
        <f t="shared" si="0"/>
        <v>119.6937769606352</v>
      </c>
    </row>
    <row r="29" spans="1:4" ht="38.25" customHeight="1">
      <c r="A29" s="13" t="s">
        <v>25</v>
      </c>
      <c r="B29" s="17">
        <f>B30+B31+B32+B33+B35+B36</f>
        <v>1078305.7</v>
      </c>
      <c r="C29" s="17">
        <f>C30+C31+C32+C33+C36+C34</f>
        <v>1076501.4999999998</v>
      </c>
      <c r="D29" s="17">
        <f t="shared" si="0"/>
        <v>99.8326819565175</v>
      </c>
    </row>
    <row r="30" spans="1:4" ht="22.5" customHeight="1">
      <c r="A30" s="11" t="s">
        <v>26</v>
      </c>
      <c r="B30" s="18">
        <v>201100</v>
      </c>
      <c r="C30" s="18">
        <v>201100</v>
      </c>
      <c r="D30" s="18">
        <f>C30/B30*100</f>
        <v>100</v>
      </c>
    </row>
    <row r="31" spans="1:4" ht="22.5" customHeight="1">
      <c r="A31" s="11" t="s">
        <v>27</v>
      </c>
      <c r="B31" s="18">
        <v>28228.4</v>
      </c>
      <c r="C31" s="18">
        <v>27733.3</v>
      </c>
      <c r="D31" s="18">
        <f>C31/B31*100</f>
        <v>98.24609258760681</v>
      </c>
    </row>
    <row r="32" spans="1:4" ht="24.75" customHeight="1">
      <c r="A32" s="11" t="s">
        <v>28</v>
      </c>
      <c r="B32" s="18">
        <v>824274.1</v>
      </c>
      <c r="C32" s="18">
        <v>823133.6</v>
      </c>
      <c r="D32" s="18">
        <f>C32/B32*100</f>
        <v>99.8616358320612</v>
      </c>
    </row>
    <row r="33" spans="1:4" ht="21.75" customHeight="1">
      <c r="A33" s="11" t="s">
        <v>9</v>
      </c>
      <c r="B33" s="18">
        <v>27445</v>
      </c>
      <c r="C33" s="18">
        <v>27276.4</v>
      </c>
      <c r="D33" s="18">
        <f>C33/B33*100</f>
        <v>99.38568045181272</v>
      </c>
    </row>
    <row r="34" spans="1:4" ht="119.25" customHeight="1">
      <c r="A34" s="31" t="s">
        <v>60</v>
      </c>
      <c r="B34" s="18">
        <v>0</v>
      </c>
      <c r="C34" s="18">
        <v>0</v>
      </c>
      <c r="D34" s="18">
        <v>0</v>
      </c>
    </row>
    <row r="35" spans="1:6" s="3" customFormat="1" ht="70.5" customHeight="1">
      <c r="A35" s="31" t="s">
        <v>51</v>
      </c>
      <c r="B35" s="18">
        <v>0</v>
      </c>
      <c r="C35" s="18">
        <v>0</v>
      </c>
      <c r="D35" s="18">
        <v>0</v>
      </c>
      <c r="E35" s="6"/>
      <c r="F35" s="6"/>
    </row>
    <row r="36" spans="1:4" ht="48" customHeight="1">
      <c r="A36" s="30" t="s">
        <v>52</v>
      </c>
      <c r="B36" s="18">
        <v>-2741.8</v>
      </c>
      <c r="C36" s="18">
        <v>-2741.8</v>
      </c>
      <c r="D36" s="18">
        <v>0</v>
      </c>
    </row>
    <row r="37" spans="1:4" s="2" customFormat="1" ht="21.75" customHeight="1">
      <c r="A37" s="23" t="s">
        <v>29</v>
      </c>
      <c r="B37" s="24">
        <f>B28+B29</f>
        <v>1458002.7999999998</v>
      </c>
      <c r="C37" s="24">
        <f>C28+C29</f>
        <v>1530975.2999999998</v>
      </c>
      <c r="D37" s="24">
        <f>C37/B37*100</f>
        <v>105.00496295343191</v>
      </c>
    </row>
    <row r="38" spans="1:4" s="2" customFormat="1" ht="22.5" customHeight="1">
      <c r="A38" s="9" t="s">
        <v>2</v>
      </c>
      <c r="B38" s="19"/>
      <c r="C38" s="19"/>
      <c r="D38" s="19"/>
    </row>
    <row r="39" spans="1:4" ht="26.25" customHeight="1">
      <c r="A39" s="11" t="s">
        <v>3</v>
      </c>
      <c r="B39" s="18">
        <v>181071.2</v>
      </c>
      <c r="C39" s="18">
        <v>176378.5</v>
      </c>
      <c r="D39" s="18">
        <f aca="true" t="shared" si="1" ref="D39:D52">C39/B39*100</f>
        <v>97.40836753718979</v>
      </c>
    </row>
    <row r="40" spans="1:4" ht="23.25" customHeight="1">
      <c r="A40" s="11" t="s">
        <v>43</v>
      </c>
      <c r="B40" s="18">
        <v>3046.5</v>
      </c>
      <c r="C40" s="18">
        <v>3046.5</v>
      </c>
      <c r="D40" s="18">
        <f t="shared" si="1"/>
        <v>100</v>
      </c>
    </row>
    <row r="41" spans="1:4" ht="46.5" customHeight="1">
      <c r="A41" s="11" t="s">
        <v>30</v>
      </c>
      <c r="B41" s="18">
        <v>9516.4</v>
      </c>
      <c r="C41" s="18">
        <v>9511.4</v>
      </c>
      <c r="D41" s="18">
        <f t="shared" si="1"/>
        <v>99.94745912319785</v>
      </c>
    </row>
    <row r="42" spans="1:4" ht="23.25" customHeight="1">
      <c r="A42" s="11" t="s">
        <v>4</v>
      </c>
      <c r="B42" s="18">
        <v>89106.5</v>
      </c>
      <c r="C42" s="18">
        <v>58053.1</v>
      </c>
      <c r="D42" s="18">
        <f t="shared" si="1"/>
        <v>65.150241564869</v>
      </c>
    </row>
    <row r="43" spans="1:4" ht="23.25" customHeight="1">
      <c r="A43" s="11" t="s">
        <v>5</v>
      </c>
      <c r="B43" s="18">
        <v>50558.4</v>
      </c>
      <c r="C43" s="18">
        <v>43561.7</v>
      </c>
      <c r="D43" s="18">
        <f t="shared" si="1"/>
        <v>86.16115225165353</v>
      </c>
    </row>
    <row r="44" spans="1:4" ht="23.25" customHeight="1">
      <c r="A44" s="11" t="s">
        <v>6</v>
      </c>
      <c r="B44" s="18">
        <v>1154.4</v>
      </c>
      <c r="C44" s="18">
        <v>1154.3</v>
      </c>
      <c r="D44" s="18">
        <f t="shared" si="1"/>
        <v>99.99133749133749</v>
      </c>
    </row>
    <row r="45" spans="1:4" ht="22.5" customHeight="1">
      <c r="A45" s="11" t="s">
        <v>7</v>
      </c>
      <c r="B45" s="18">
        <v>715010.2</v>
      </c>
      <c r="C45" s="18">
        <v>714222.7</v>
      </c>
      <c r="D45" s="18">
        <f t="shared" si="1"/>
        <v>99.8898617110637</v>
      </c>
    </row>
    <row r="46" spans="1:4" ht="25.5" customHeight="1">
      <c r="A46" s="11" t="s">
        <v>31</v>
      </c>
      <c r="B46" s="18">
        <v>103076.1</v>
      </c>
      <c r="C46" s="18">
        <v>102989.7</v>
      </c>
      <c r="D46" s="18">
        <f t="shared" si="1"/>
        <v>99.91617843515616</v>
      </c>
    </row>
    <row r="47" spans="1:4" ht="24.75" customHeight="1">
      <c r="A47" s="11" t="s">
        <v>33</v>
      </c>
      <c r="B47" s="18">
        <v>4464.3</v>
      </c>
      <c r="C47" s="18">
        <v>4190.7</v>
      </c>
      <c r="D47" s="18">
        <f t="shared" si="1"/>
        <v>93.87137961158524</v>
      </c>
    </row>
    <row r="48" spans="1:4" ht="23.25" customHeight="1">
      <c r="A48" s="11" t="s">
        <v>8</v>
      </c>
      <c r="B48" s="18">
        <v>407788.9</v>
      </c>
      <c r="C48" s="18">
        <v>402241.7</v>
      </c>
      <c r="D48" s="18">
        <f t="shared" si="1"/>
        <v>98.63968832893686</v>
      </c>
    </row>
    <row r="49" spans="1:4" ht="21.75" customHeight="1">
      <c r="A49" s="11" t="s">
        <v>32</v>
      </c>
      <c r="B49" s="18">
        <v>2010</v>
      </c>
      <c r="C49" s="18">
        <v>2000.7</v>
      </c>
      <c r="D49" s="18">
        <f t="shared" si="1"/>
        <v>99.53731343283583</v>
      </c>
    </row>
    <row r="50" spans="1:8" ht="24.75" customHeight="1">
      <c r="A50" s="11" t="s">
        <v>34</v>
      </c>
      <c r="B50" s="18">
        <v>0</v>
      </c>
      <c r="C50" s="18">
        <v>0</v>
      </c>
      <c r="D50" s="18">
        <v>0</v>
      </c>
      <c r="H50" s="36">
        <f>SUM(C45:C49)</f>
        <v>1225645.4999999998</v>
      </c>
    </row>
    <row r="51" spans="1:11" ht="46.5" customHeight="1">
      <c r="A51" s="11" t="s">
        <v>35</v>
      </c>
      <c r="B51" s="18">
        <v>0</v>
      </c>
      <c r="C51" s="18">
        <v>0</v>
      </c>
      <c r="D51" s="18">
        <v>0</v>
      </c>
      <c r="H51" s="36">
        <f>SUM(B45:B49)</f>
        <v>1232349.5</v>
      </c>
      <c r="I51" s="36"/>
      <c r="K51" s="36"/>
    </row>
    <row r="52" spans="1:4" s="2" customFormat="1" ht="26.25" customHeight="1">
      <c r="A52" s="35" t="s">
        <v>36</v>
      </c>
      <c r="B52" s="24">
        <f>SUM(B39+B40+B41+B42+B43+B44+B45+B46+B47+B48+B49+B51)</f>
        <v>1566802.9000000004</v>
      </c>
      <c r="C52" s="24">
        <f>SUM(C39+C40+C41+C42+C43+C44+C45+C46+C47+C48+C49+C51)</f>
        <v>1517350.9999999998</v>
      </c>
      <c r="D52" s="24">
        <f t="shared" si="1"/>
        <v>96.84377020236555</v>
      </c>
    </row>
    <row r="53" spans="1:61" s="2" customFormat="1" ht="24.75" customHeight="1">
      <c r="A53" s="12" t="s">
        <v>37</v>
      </c>
      <c r="B53" s="17">
        <f>B37-B52</f>
        <v>-108800.10000000056</v>
      </c>
      <c r="C53" s="17"/>
      <c r="D53" s="17"/>
      <c r="F53" s="29"/>
      <c r="G53" s="29"/>
      <c r="H53" s="29">
        <f>H50/H51*100</f>
        <v>99.4559984809504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7" customFormat="1" ht="24.75" customHeight="1">
      <c r="A54" s="12" t="s">
        <v>38</v>
      </c>
      <c r="B54" s="16"/>
      <c r="C54" s="16">
        <f>C37-C52</f>
        <v>13624.300000000047</v>
      </c>
      <c r="D54" s="1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ht="12.75" hidden="1"/>
    <row r="56" spans="1:4" ht="25.5" customHeight="1">
      <c r="A56" s="38" t="s">
        <v>57</v>
      </c>
      <c r="B56" s="38"/>
      <c r="C56" s="38"/>
      <c r="D56" s="38"/>
    </row>
    <row r="58" spans="2:3" ht="12.75">
      <c r="B58" s="36"/>
      <c r="C58" s="36"/>
    </row>
    <row r="62" ht="12.75">
      <c r="C62">
        <f>C52/B52*100</f>
        <v>96.84377020236555</v>
      </c>
    </row>
  </sheetData>
  <sheetProtection/>
  <mergeCells count="10">
    <mergeCell ref="A56:D56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="75" zoomScaleNormal="80" zoomScaleSheetLayoutView="75" zoomScalePageLayoutView="0" workbookViewId="0" topLeftCell="A1">
      <selection activeCell="A60" sqref="A60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  <col min="8" max="8" width="13.875" style="0" bestFit="1" customWidth="1"/>
    <col min="10" max="10" width="16.25390625" style="0" bestFit="1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64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62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310185.2</v>
      </c>
      <c r="D11" s="17">
        <f>C11/B11*100</f>
        <v>118.11894787628982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163359.1</v>
      </c>
      <c r="D12" s="17">
        <f aca="true" t="shared" si="0" ref="D12:D34">C12/B12*100</f>
        <v>116.1916717937046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163359.1</v>
      </c>
      <c r="D14" s="18">
        <f t="shared" si="0"/>
        <v>116.1916717937046</v>
      </c>
    </row>
    <row r="15" spans="1:4" s="3" customFormat="1" ht="24.75" customHeight="1">
      <c r="A15" s="20" t="s">
        <v>55</v>
      </c>
      <c r="B15" s="18">
        <v>29243.1</v>
      </c>
      <c r="C15" s="18">
        <v>34038.4</v>
      </c>
      <c r="D15" s="18">
        <f>C15/B15*100</f>
        <v>116.39805629362141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76414.5</v>
      </c>
      <c r="D16" s="17">
        <f t="shared" si="0"/>
        <v>138.51135795129096</v>
      </c>
    </row>
    <row r="17" spans="1:4" s="3" customFormat="1" ht="47.25" customHeight="1">
      <c r="A17" s="20" t="s">
        <v>17</v>
      </c>
      <c r="B17" s="18">
        <v>11010</v>
      </c>
      <c r="C17" s="18">
        <v>12243.8</v>
      </c>
      <c r="D17" s="18">
        <f t="shared" si="0"/>
        <v>111.2061762034514</v>
      </c>
    </row>
    <row r="18" spans="1:4" s="3" customFormat="1" ht="44.25" customHeight="1">
      <c r="A18" s="20" t="s">
        <v>18</v>
      </c>
      <c r="B18" s="18">
        <v>0</v>
      </c>
      <c r="C18" s="18">
        <v>-183.7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62926.4</v>
      </c>
      <c r="D19" s="18">
        <f t="shared" si="0"/>
        <v>151.32504160293962</v>
      </c>
    </row>
    <row r="20" spans="1:4" s="3" customFormat="1" ht="23.25" customHeight="1">
      <c r="A20" s="20" t="s">
        <v>53</v>
      </c>
      <c r="B20" s="18">
        <v>2574.8</v>
      </c>
      <c r="C20" s="18">
        <v>1428</v>
      </c>
      <c r="D20" s="18">
        <f t="shared" si="0"/>
        <v>55.46061830045051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30207.3</v>
      </c>
      <c r="D21" s="18">
        <f t="shared" si="0"/>
        <v>98.5530557114333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30207.3</v>
      </c>
      <c r="D24" s="18">
        <f t="shared" si="0"/>
        <v>98.5530557114333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6165.9</v>
      </c>
      <c r="D26" s="17">
        <f t="shared" si="0"/>
        <v>88.75246498639758</v>
      </c>
    </row>
    <row r="27" spans="1:4" s="3" customFormat="1" ht="22.5" customHeight="1">
      <c r="A27" s="33" t="s">
        <v>24</v>
      </c>
      <c r="B27" s="17">
        <v>33008.5</v>
      </c>
      <c r="C27" s="17">
        <v>36502.2</v>
      </c>
      <c r="D27" s="17">
        <f t="shared" si="0"/>
        <v>110.58424345244407</v>
      </c>
    </row>
    <row r="28" spans="1:4" s="8" customFormat="1" ht="25.5" customHeight="1">
      <c r="A28" s="33" t="s">
        <v>48</v>
      </c>
      <c r="B28" s="17">
        <f>B11+B27</f>
        <v>295612.6</v>
      </c>
      <c r="C28" s="17">
        <f>C11+C27</f>
        <v>346687.4</v>
      </c>
      <c r="D28" s="17">
        <f t="shared" si="0"/>
        <v>117.27761265927097</v>
      </c>
    </row>
    <row r="29" spans="1:4" s="3" customFormat="1" ht="49.5" customHeight="1">
      <c r="A29" s="33" t="s">
        <v>47</v>
      </c>
      <c r="B29" s="17">
        <f>B30+B37+B36</f>
        <v>1021549.5</v>
      </c>
      <c r="C29" s="17">
        <f>C30+C37+C36</f>
        <v>1019745.2999999999</v>
      </c>
      <c r="D29" s="17">
        <f t="shared" si="0"/>
        <v>99.82338594458712</v>
      </c>
    </row>
    <row r="30" spans="1:4" s="3" customFormat="1" ht="25.5" customHeight="1">
      <c r="A30" s="33" t="s">
        <v>46</v>
      </c>
      <c r="B30" s="17">
        <f>B31+B32+B33+B34</f>
        <v>1024291.3</v>
      </c>
      <c r="C30" s="17">
        <f>C31+C32+C33+C34+C35</f>
        <v>1022487.1</v>
      </c>
      <c r="D30" s="17">
        <f t="shared" si="0"/>
        <v>99.82385870113316</v>
      </c>
    </row>
    <row r="31" spans="1:4" s="3" customFormat="1" ht="22.5" customHeight="1">
      <c r="A31" s="20" t="s">
        <v>26</v>
      </c>
      <c r="B31" s="18">
        <v>147392.5</v>
      </c>
      <c r="C31" s="18">
        <v>147392.5</v>
      </c>
      <c r="D31" s="18">
        <f t="shared" si="0"/>
        <v>100</v>
      </c>
    </row>
    <row r="32" spans="1:4" s="3" customFormat="1" ht="21.75" customHeight="1">
      <c r="A32" s="20" t="s">
        <v>27</v>
      </c>
      <c r="B32" s="18">
        <v>28228.4</v>
      </c>
      <c r="C32" s="18">
        <v>27733.3</v>
      </c>
      <c r="D32" s="18">
        <f t="shared" si="0"/>
        <v>98.24609258760681</v>
      </c>
    </row>
    <row r="33" spans="1:4" s="3" customFormat="1" ht="22.5" customHeight="1">
      <c r="A33" s="20" t="s">
        <v>28</v>
      </c>
      <c r="B33" s="18">
        <v>821225.4</v>
      </c>
      <c r="C33" s="18">
        <v>820084.9</v>
      </c>
      <c r="D33" s="18">
        <f t="shared" si="0"/>
        <v>99.86112217181787</v>
      </c>
    </row>
    <row r="34" spans="1:4" s="3" customFormat="1" ht="22.5" customHeight="1">
      <c r="A34" s="20" t="s">
        <v>9</v>
      </c>
      <c r="B34" s="18">
        <v>27445</v>
      </c>
      <c r="C34" s="18">
        <v>27276.4</v>
      </c>
      <c r="D34" s="18">
        <f t="shared" si="0"/>
        <v>99.38568045181272</v>
      </c>
    </row>
    <row r="35" spans="1:4" s="3" customFormat="1" ht="138.75" customHeight="1">
      <c r="A35" s="20" t="s">
        <v>60</v>
      </c>
      <c r="B35" s="18"/>
      <c r="C35" s="18">
        <v>0</v>
      </c>
      <c r="D35" s="18"/>
    </row>
    <row r="36" spans="1:4" s="3" customFormat="1" ht="94.5" customHeight="1">
      <c r="A36" s="20" t="s">
        <v>51</v>
      </c>
      <c r="B36" s="18">
        <v>0</v>
      </c>
      <c r="C36" s="18">
        <v>0</v>
      </c>
      <c r="D36" s="18">
        <v>0</v>
      </c>
    </row>
    <row r="37" spans="1:4" s="3" customFormat="1" ht="46.5" customHeight="1">
      <c r="A37" s="20" t="s">
        <v>52</v>
      </c>
      <c r="B37" s="18">
        <v>-2741.8</v>
      </c>
      <c r="C37" s="18">
        <v>-2741.8</v>
      </c>
      <c r="D37" s="18">
        <v>0</v>
      </c>
    </row>
    <row r="38" spans="1:4" s="4" customFormat="1" ht="24.75" customHeight="1">
      <c r="A38" s="23" t="s">
        <v>29</v>
      </c>
      <c r="B38" s="24">
        <f>B28+B29</f>
        <v>1317162.1</v>
      </c>
      <c r="C38" s="24">
        <f>C28+C29</f>
        <v>1366432.7</v>
      </c>
      <c r="D38" s="24">
        <f>C38/B38*100</f>
        <v>103.74066335495075</v>
      </c>
    </row>
    <row r="39" spans="1:4" s="4" customFormat="1" ht="24" customHeight="1">
      <c r="A39" s="20" t="s">
        <v>2</v>
      </c>
      <c r="B39" s="32"/>
      <c r="C39" s="32" t="s">
        <v>54</v>
      </c>
      <c r="D39" s="32" t="s">
        <v>42</v>
      </c>
    </row>
    <row r="40" spans="1:4" s="3" customFormat="1" ht="23.25" customHeight="1">
      <c r="A40" s="20" t="s">
        <v>3</v>
      </c>
      <c r="B40" s="18">
        <v>102169.6</v>
      </c>
      <c r="C40" s="18">
        <v>99915.3</v>
      </c>
      <c r="D40" s="18">
        <f aca="true" t="shared" si="1" ref="D40:D52">C40/B40*100</f>
        <v>97.79357069030318</v>
      </c>
    </row>
    <row r="41" spans="1:4" s="3" customFormat="1" ht="48" customHeight="1">
      <c r="A41" s="20" t="s">
        <v>30</v>
      </c>
      <c r="B41" s="18">
        <v>9238.7</v>
      </c>
      <c r="C41" s="18">
        <v>9238.7</v>
      </c>
      <c r="D41" s="18">
        <f t="shared" si="1"/>
        <v>100</v>
      </c>
    </row>
    <row r="42" spans="1:4" s="3" customFormat="1" ht="23.25" customHeight="1">
      <c r="A42" s="20" t="s">
        <v>4</v>
      </c>
      <c r="B42" s="18">
        <v>88639.6</v>
      </c>
      <c r="C42" s="18">
        <v>57620.8</v>
      </c>
      <c r="D42" s="18">
        <f t="shared" si="1"/>
        <v>65.00570850951493</v>
      </c>
    </row>
    <row r="43" spans="1:4" s="3" customFormat="1" ht="24.75" customHeight="1">
      <c r="A43" s="20" t="s">
        <v>5</v>
      </c>
      <c r="B43" s="18">
        <v>11197.1</v>
      </c>
      <c r="C43" s="18">
        <v>5813.7</v>
      </c>
      <c r="D43" s="18">
        <f t="shared" si="1"/>
        <v>51.92147966884282</v>
      </c>
    </row>
    <row r="44" spans="1:4" s="3" customFormat="1" ht="22.5" customHeight="1">
      <c r="A44" s="20" t="s">
        <v>6</v>
      </c>
      <c r="B44" s="18">
        <v>1154.4</v>
      </c>
      <c r="C44" s="18">
        <v>1154.3</v>
      </c>
      <c r="D44" s="18">
        <f t="shared" si="1"/>
        <v>99.99133749133749</v>
      </c>
    </row>
    <row r="45" spans="1:4" s="3" customFormat="1" ht="21.75" customHeight="1">
      <c r="A45" s="20" t="s">
        <v>7</v>
      </c>
      <c r="B45" s="18">
        <v>714905</v>
      </c>
      <c r="C45" s="18">
        <v>714164.2</v>
      </c>
      <c r="D45" s="18">
        <f t="shared" si="1"/>
        <v>99.89637784041236</v>
      </c>
    </row>
    <row r="46" spans="1:4" s="3" customFormat="1" ht="22.5" customHeight="1">
      <c r="A46" s="20" t="s">
        <v>49</v>
      </c>
      <c r="B46" s="18">
        <v>64061.1</v>
      </c>
      <c r="C46" s="18">
        <v>63974.6</v>
      </c>
      <c r="D46" s="18">
        <f t="shared" si="1"/>
        <v>99.8649726589147</v>
      </c>
    </row>
    <row r="47" spans="1:4" s="3" customFormat="1" ht="24.75" customHeight="1">
      <c r="A47" s="20" t="s">
        <v>33</v>
      </c>
      <c r="B47" s="18">
        <v>4464.3</v>
      </c>
      <c r="C47" s="18">
        <v>4190.7</v>
      </c>
      <c r="D47" s="18">
        <f t="shared" si="1"/>
        <v>93.87137961158524</v>
      </c>
    </row>
    <row r="48" spans="1:4" s="3" customFormat="1" ht="23.25" customHeight="1">
      <c r="A48" s="20" t="s">
        <v>8</v>
      </c>
      <c r="B48" s="18">
        <v>406163.2</v>
      </c>
      <c r="C48" s="18">
        <v>400629.3</v>
      </c>
      <c r="D48" s="18">
        <f t="shared" si="1"/>
        <v>98.63751812079478</v>
      </c>
    </row>
    <row r="49" spans="1:4" s="3" customFormat="1" ht="23.25" customHeight="1">
      <c r="A49" s="20" t="s">
        <v>32</v>
      </c>
      <c r="B49" s="18">
        <v>1748</v>
      </c>
      <c r="C49" s="18">
        <v>1748</v>
      </c>
      <c r="D49" s="18">
        <f t="shared" si="1"/>
        <v>100</v>
      </c>
    </row>
    <row r="50" spans="1:10" s="3" customFormat="1" ht="28.5" customHeight="1">
      <c r="A50" s="20" t="s">
        <v>34</v>
      </c>
      <c r="B50" s="18">
        <v>0</v>
      </c>
      <c r="C50" s="18">
        <v>0</v>
      </c>
      <c r="D50" s="18">
        <v>0</v>
      </c>
      <c r="H50" s="37"/>
      <c r="J50" s="37"/>
    </row>
    <row r="51" spans="1:10" s="3" customFormat="1" ht="57" customHeight="1">
      <c r="A51" s="20" t="s">
        <v>35</v>
      </c>
      <c r="B51" s="18">
        <v>2895.7</v>
      </c>
      <c r="C51" s="18">
        <v>2895.6</v>
      </c>
      <c r="D51" s="18">
        <v>0</v>
      </c>
      <c r="H51" s="37"/>
      <c r="J51" s="37"/>
    </row>
    <row r="52" spans="1:4" s="4" customFormat="1" ht="24.75" customHeight="1">
      <c r="A52" s="26" t="s">
        <v>36</v>
      </c>
      <c r="B52" s="25">
        <f>SUM(B40+B41+B42+B43+B44+B45+B46+B47+B48+B49+B51)</f>
        <v>1406636.7</v>
      </c>
      <c r="C52" s="25">
        <f>SUM(C40+C41+C42+C43+C44+C45+C46+C47+C48+C49+C51)</f>
        <v>1361345.2</v>
      </c>
      <c r="D52" s="25">
        <f t="shared" si="1"/>
        <v>96.78015652513545</v>
      </c>
    </row>
    <row r="53" spans="1:4" s="4" customFormat="1" ht="22.5" customHeight="1">
      <c r="A53" s="20" t="s">
        <v>37</v>
      </c>
      <c r="B53" s="17">
        <f>B38-B52</f>
        <v>-89474.59999999986</v>
      </c>
      <c r="C53" s="17"/>
      <c r="D53" s="17"/>
    </row>
    <row r="54" spans="1:4" s="4" customFormat="1" ht="26.25" customHeight="1">
      <c r="A54" s="20" t="s">
        <v>38</v>
      </c>
      <c r="B54" s="17"/>
      <c r="C54" s="17">
        <f>C38-C52</f>
        <v>5087.5</v>
      </c>
      <c r="D54" s="17"/>
    </row>
    <row r="55" spans="1:4" s="4" customFormat="1" ht="26.25" customHeight="1">
      <c r="A55" s="46"/>
      <c r="B55" s="47"/>
      <c r="C55" s="47"/>
      <c r="D55" s="47"/>
    </row>
    <row r="56" spans="1:4" ht="20.25">
      <c r="A56" s="45" t="s">
        <v>56</v>
      </c>
      <c r="B56" s="45"/>
      <c r="C56" s="45"/>
      <c r="D56" s="45"/>
    </row>
    <row r="58" spans="1:4" ht="20.25">
      <c r="A58" s="43"/>
      <c r="B58" s="44"/>
      <c r="C58" s="44"/>
      <c r="D58" s="44"/>
    </row>
  </sheetData>
  <sheetProtection/>
  <mergeCells count="11">
    <mergeCell ref="A1:D1"/>
    <mergeCell ref="A2:D2"/>
    <mergeCell ref="A3:D3"/>
    <mergeCell ref="B5:D6"/>
    <mergeCell ref="A5:A7"/>
    <mergeCell ref="B4:D4"/>
    <mergeCell ref="A58:D58"/>
    <mergeCell ref="A56:D56"/>
    <mergeCell ref="B7:B8"/>
    <mergeCell ref="C7:C8"/>
    <mergeCell ref="D7:D8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1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2024-01-24T10:33:14Z</cp:lastPrinted>
  <dcterms:created xsi:type="dcterms:W3CDTF">2010-07-06T11:11:47Z</dcterms:created>
  <dcterms:modified xsi:type="dcterms:W3CDTF">2024-01-24T10:33:16Z</dcterms:modified>
  <cp:category/>
  <cp:version/>
  <cp:contentType/>
  <cp:contentStatus/>
</cp:coreProperties>
</file>