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<sst xmlns="http://schemas.openxmlformats.org/spreadsheetml/2006/main" count="110" uniqueCount="63">
  <si>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</si>
  <si>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</si>
  <si>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</si>
  <si>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</si>
  <si>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</si>
  <si>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</si>
  <si>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</si>
  <si>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</si>
  <si>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</si>
  <si>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</si>
  <si>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</si>
  <si>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</si>
  <si>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</si>
  <si>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</si>
  <si>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</si>
  <si>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</si>
  <si>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</si>
  <si>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</si>
  <si>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</si>
  <si>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</si>
  <si>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</si>
  <si>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</si>
  <si>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</si>
  <si>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</si>
  <si>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</si>
  <si>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</si>
  <si>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</si>
  <si>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</si>
  <si>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</si>
  <si>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</si>
  <si>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</si>
  <si>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</si>
  <si>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</si>
  <si>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</si>
  <si>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</si>
  <si>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</si>
  <si>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</si>
  <si>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</si>
  <si>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</si>
  <si>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</si>
  <si>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</si>
  <si>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</si>
  <si>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</si>
  <si>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</si>
  <si>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</si>
  <si>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</si>
  <si>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</si>
  <si>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</si>
  <si>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</si>
  <si>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</si>
  <si>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</si>
  <si>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</si>
  <si>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</si>
  <si>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</si>
  <si>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</si>
  <si>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</si>
  <si>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</si>
  <si>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</si>
  <si>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</si>
  <si>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на  1 февраля  2024 года</t>
  </si>
  <si>
    <t>2024 год</t>
  </si>
  <si>
    <t>Факт   на 01.02.2024 г.</t>
  </si>
  <si>
    <t>Факт   на 01.02.2024г.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</si>
</sst>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="80" zoomScaleNormal="80" zoomScaleSheetLayoutView="75" zoomScalePageLayoutView="0" workbookViewId="0" topLeftCell="A41">
      <selection activeCell="B28" sqref="B28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9" t="s">
        <v>10</v>
      </c>
      <c r="B1" s="39"/>
      <c r="C1" s="39"/>
      <c r="D1" s="39"/>
    </row>
    <row r="2" spans="1:4" ht="22.5">
      <c r="A2" s="39" t="s">
        <v>44</v>
      </c>
      <c r="B2" s="39"/>
      <c r="C2" s="39"/>
      <c r="D2" s="39"/>
    </row>
    <row r="3" spans="1:6" ht="22.5">
      <c r="A3" s="39" t="s">
        <v>59</v>
      </c>
      <c r="B3" s="39"/>
      <c r="C3" s="39"/>
      <c r="D3" s="39"/>
      <c r="E3" s="39"/>
      <c r="F3" s="39"/>
    </row>
    <row r="4" spans="1:7" ht="18.75" customHeight="1">
      <c r="A4" s="5"/>
      <c r="B4" s="40" t="s">
        <v>45</v>
      </c>
      <c r="C4" s="40"/>
      <c r="D4" s="40"/>
      <c r="E4" s="15"/>
      <c r="F4" s="15"/>
      <c r="G4" s="1"/>
    </row>
    <row r="5" spans="1:6" ht="16.5" customHeight="1">
      <c r="A5" s="38" t="s">
        <v>11</v>
      </c>
      <c r="B5" s="38" t="s">
        <v>60</v>
      </c>
      <c r="C5" s="38"/>
      <c r="D5" s="38"/>
      <c r="E5" s="3"/>
      <c r="F5" s="3"/>
    </row>
    <row r="6" spans="1:6" ht="3" customHeight="1">
      <c r="A6" s="38"/>
      <c r="B6" s="38"/>
      <c r="C6" s="38"/>
      <c r="D6" s="38"/>
      <c r="E6" s="3"/>
      <c r="F6" s="3"/>
    </row>
    <row r="7" spans="1:6" ht="21" customHeight="1">
      <c r="A7" s="38"/>
      <c r="B7" s="38" t="s">
        <v>50</v>
      </c>
      <c r="C7" s="38" t="s">
        <v>61</v>
      </c>
      <c r="D7" s="38" t="s">
        <v>0</v>
      </c>
      <c r="E7" s="3"/>
      <c r="F7" s="3"/>
    </row>
    <row r="8" spans="1:6" ht="21.75" customHeight="1">
      <c r="A8" s="14"/>
      <c r="B8" s="38"/>
      <c r="C8" s="38"/>
      <c r="D8" s="38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433395.41000000003</v>
      </c>
      <c r="C11" s="22">
        <f>C12+C15+C16+C21+C26</f>
        <v>6875.2</v>
      </c>
      <c r="D11" s="22">
        <f>C11/B11*100</f>
        <v>1.5863573635909063</v>
      </c>
    </row>
    <row r="12" spans="1:4" ht="23.25" customHeight="1">
      <c r="A12" s="12" t="s">
        <v>13</v>
      </c>
      <c r="B12" s="17">
        <f>B13+B14</f>
        <v>194720.5</v>
      </c>
      <c r="C12" s="17">
        <f>C13+C14</f>
        <v>4116.5</v>
      </c>
      <c r="D12" s="17">
        <f aca="true" t="shared" si="0" ref="D12:D29">C12/B12*100</f>
        <v>2.1140557876546127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194720.5</v>
      </c>
      <c r="C14" s="18">
        <v>4116.5</v>
      </c>
      <c r="D14" s="18">
        <f t="shared" si="0"/>
        <v>2.1140557876546127</v>
      </c>
    </row>
    <row r="15" spans="1:4" ht="25.5" customHeight="1">
      <c r="A15" s="11" t="s">
        <v>55</v>
      </c>
      <c r="B15" s="18">
        <v>33291.5</v>
      </c>
      <c r="C15" s="18">
        <v>2886.9</v>
      </c>
      <c r="D15" s="18">
        <f t="shared" si="0"/>
        <v>8.671582836459757</v>
      </c>
    </row>
    <row r="16" spans="1:4" s="2" customFormat="1" ht="26.25" customHeight="1">
      <c r="A16" s="12" t="s">
        <v>16</v>
      </c>
      <c r="B16" s="17">
        <f>B17+B18+B19+B20</f>
        <v>107161.3</v>
      </c>
      <c r="C16" s="17">
        <f>C17+C18+C19+C20</f>
        <v>2590.6</v>
      </c>
      <c r="D16" s="17">
        <f t="shared" si="0"/>
        <v>2.4174772049237925</v>
      </c>
    </row>
    <row r="17" spans="1:4" ht="48" customHeight="1">
      <c r="A17" s="11" t="s">
        <v>17</v>
      </c>
      <c r="B17" s="18">
        <v>14814</v>
      </c>
      <c r="C17" s="18">
        <v>249</v>
      </c>
      <c r="D17" s="18">
        <f t="shared" si="0"/>
        <v>1.6808424463345482</v>
      </c>
    </row>
    <row r="18" spans="1:4" ht="48" customHeight="1">
      <c r="A18" s="11" t="s">
        <v>18</v>
      </c>
      <c r="B18" s="18"/>
      <c r="C18" s="18">
        <v>0</v>
      </c>
      <c r="D18" s="18"/>
    </row>
    <row r="19" spans="1:4" ht="24.75" customHeight="1">
      <c r="A19" s="11" t="s">
        <v>19</v>
      </c>
      <c r="B19" s="18">
        <v>88008.3</v>
      </c>
      <c r="C19" s="18">
        <v>352.8</v>
      </c>
      <c r="D19" s="18">
        <f t="shared" si="0"/>
        <v>0.4008712814586806</v>
      </c>
    </row>
    <row r="20" spans="1:4" ht="24.75" customHeight="1">
      <c r="A20" s="11" t="s">
        <v>53</v>
      </c>
      <c r="B20" s="18">
        <v>4339</v>
      </c>
      <c r="C20" s="18">
        <v>1988.8</v>
      </c>
      <c r="D20" s="18">
        <f t="shared" si="0"/>
        <v>45.83544595528923</v>
      </c>
    </row>
    <row r="21" spans="1:4" ht="25.5" customHeight="1">
      <c r="A21" s="12" t="s">
        <v>20</v>
      </c>
      <c r="B21" s="17">
        <f>B22+B23+B24+B25</f>
        <v>91309.21</v>
      </c>
      <c r="C21" s="17">
        <f>C22+C24+C25</f>
        <v>-3391.6</v>
      </c>
      <c r="D21" s="17">
        <f t="shared" si="0"/>
        <v>-3.7144117225414606</v>
      </c>
    </row>
    <row r="22" spans="1:4" ht="24.75" customHeight="1">
      <c r="A22" s="11" t="s">
        <v>39</v>
      </c>
      <c r="B22" s="18">
        <v>4223</v>
      </c>
      <c r="C22" s="18">
        <v>64.5</v>
      </c>
      <c r="D22" s="18">
        <f t="shared" si="0"/>
        <v>1.5273502249585604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30860.41</v>
      </c>
      <c r="C24" s="18">
        <v>510</v>
      </c>
      <c r="D24" s="18">
        <f t="shared" si="0"/>
        <v>1.6526028008053035</v>
      </c>
    </row>
    <row r="25" spans="1:4" ht="25.5" customHeight="1">
      <c r="A25" s="11" t="s">
        <v>40</v>
      </c>
      <c r="B25" s="18">
        <v>56225.8</v>
      </c>
      <c r="C25" s="18">
        <v>-3966.1</v>
      </c>
      <c r="D25" s="17">
        <f t="shared" si="0"/>
        <v>-7.05387918002056</v>
      </c>
    </row>
    <row r="26" spans="1:4" ht="22.5" customHeight="1">
      <c r="A26" s="12" t="s">
        <v>23</v>
      </c>
      <c r="B26" s="17">
        <v>6912.9</v>
      </c>
      <c r="C26" s="17">
        <v>672.8</v>
      </c>
      <c r="D26" s="17">
        <f t="shared" si="0"/>
        <v>9.73252903991089</v>
      </c>
    </row>
    <row r="27" spans="1:4" ht="22.5" customHeight="1">
      <c r="A27" s="21" t="s">
        <v>24</v>
      </c>
      <c r="B27" s="22">
        <v>22056</v>
      </c>
      <c r="C27" s="22">
        <v>308.5</v>
      </c>
      <c r="D27" s="22">
        <f t="shared" si="0"/>
        <v>1.3987123685165035</v>
      </c>
    </row>
    <row r="28" spans="1:4" ht="26.25" customHeight="1">
      <c r="A28" s="27" t="s">
        <v>48</v>
      </c>
      <c r="B28" s="24">
        <f>B27+B11</f>
        <v>455451.41000000003</v>
      </c>
      <c r="C28" s="24">
        <f>C27+C11</f>
        <v>7183.7</v>
      </c>
      <c r="D28" s="24">
        <f t="shared" si="0"/>
        <v>1.5772703393321363</v>
      </c>
    </row>
    <row r="29" spans="1:4" ht="38.25" customHeight="1">
      <c r="A29" s="13" t="s">
        <v>25</v>
      </c>
      <c r="B29" s="17">
        <f>B30+B31+B32+B33+B34+B35</f>
        <v>1125239.7000000002</v>
      </c>
      <c r="C29" s="17">
        <f>C30+C31+C32+C33+C35</f>
        <v>86878.1</v>
      </c>
      <c r="D29" s="17">
        <f t="shared" si="0"/>
        <v>7.7208527214246</v>
      </c>
    </row>
    <row r="30" spans="1:4" ht="22.5" customHeight="1">
      <c r="A30" s="11" t="s">
        <v>26</v>
      </c>
      <c r="B30" s="18">
        <v>224911.2</v>
      </c>
      <c r="C30" s="18">
        <v>21807.8</v>
      </c>
      <c r="D30" s="18">
        <f>C30/B30*100</f>
        <v>9.69618231550941</v>
      </c>
    </row>
    <row r="31" spans="1:4" ht="22.5" customHeight="1">
      <c r="A31" s="11" t="s">
        <v>27</v>
      </c>
      <c r="B31" s="18">
        <v>30800</v>
      </c>
      <c r="C31" s="18">
        <v>181.8</v>
      </c>
      <c r="D31" s="18">
        <f>C31/B31*100</f>
        <v>0.5902597402597404</v>
      </c>
    </row>
    <row r="32" spans="1:4" ht="24.75" customHeight="1">
      <c r="A32" s="11" t="s">
        <v>28</v>
      </c>
      <c r="B32" s="18">
        <v>837794.4</v>
      </c>
      <c r="C32" s="18">
        <v>68049.5</v>
      </c>
      <c r="D32" s="18">
        <f>C32/B32*100</f>
        <v>8.122458206930006</v>
      </c>
    </row>
    <row r="33" spans="1:4" ht="21.75" customHeight="1">
      <c r="A33" s="11" t="s">
        <v>9</v>
      </c>
      <c r="B33" s="18">
        <v>31734.1</v>
      </c>
      <c r="C33" s="18">
        <v>1480.4</v>
      </c>
      <c r="D33" s="18">
        <f>C33/B33*100</f>
        <v>4.665013345265819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0</v>
      </c>
      <c r="C35" s="18">
        <v>-4641.4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1580691.1100000003</v>
      </c>
      <c r="C36" s="24">
        <f>C28+C29</f>
        <v>94061.8</v>
      </c>
      <c r="D36" s="24">
        <f>C36/B36*100</f>
        <v>5.950675587718083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205633</v>
      </c>
      <c r="C38" s="18">
        <v>4454.1</v>
      </c>
      <c r="D38" s="18">
        <f aca="true" t="shared" si="1" ref="D38:D51">C38/B38*100</f>
        <v>2.166043387977611</v>
      </c>
    </row>
    <row r="39" spans="1:4" ht="23.25" customHeight="1">
      <c r="A39" s="11" t="s">
        <v>43</v>
      </c>
      <c r="B39" s="18">
        <v>3592.2</v>
      </c>
      <c r="C39" s="18">
        <v>66.7</v>
      </c>
      <c r="D39" s="18">
        <f t="shared" si="1"/>
        <v>1.856800846278047</v>
      </c>
    </row>
    <row r="40" spans="1:4" ht="46.5" customHeight="1">
      <c r="A40" s="11" t="s">
        <v>30</v>
      </c>
      <c r="B40" s="18">
        <v>11426.2</v>
      </c>
      <c r="C40" s="18">
        <v>916.9</v>
      </c>
      <c r="D40" s="18">
        <f t="shared" si="1"/>
        <v>8.024540092069103</v>
      </c>
    </row>
    <row r="41" spans="1:4" ht="23.25" customHeight="1">
      <c r="A41" s="11" t="s">
        <v>4</v>
      </c>
      <c r="B41" s="18">
        <v>78223</v>
      </c>
      <c r="C41" s="18">
        <v>55.4</v>
      </c>
      <c r="D41" s="18">
        <f t="shared" si="1"/>
        <v>0.0708231594288125</v>
      </c>
    </row>
    <row r="42" spans="1:4" ht="23.25" customHeight="1">
      <c r="A42" s="11" t="s">
        <v>5</v>
      </c>
      <c r="B42" s="18">
        <v>49988.4</v>
      </c>
      <c r="C42" s="18">
        <v>4453.6</v>
      </c>
      <c r="D42" s="18">
        <f t="shared" si="1"/>
        <v>8.909266949932384</v>
      </c>
    </row>
    <row r="43" spans="1:4" ht="23.25" customHeight="1">
      <c r="A43" s="11" t="s">
        <v>6</v>
      </c>
      <c r="B43" s="18">
        <v>544</v>
      </c>
      <c r="C43" s="18">
        <v>0</v>
      </c>
      <c r="D43" s="18">
        <f t="shared" si="1"/>
        <v>0</v>
      </c>
    </row>
    <row r="44" spans="1:4" ht="22.5" customHeight="1">
      <c r="A44" s="11" t="s">
        <v>7</v>
      </c>
      <c r="B44" s="18">
        <v>740608</v>
      </c>
      <c r="C44" s="18">
        <v>54569.8</v>
      </c>
      <c r="D44" s="18">
        <f t="shared" si="1"/>
        <v>7.3682433892153485</v>
      </c>
    </row>
    <row r="45" spans="1:4" ht="25.5" customHeight="1">
      <c r="A45" s="11" t="s">
        <v>31</v>
      </c>
      <c r="B45" s="18">
        <v>101662.2</v>
      </c>
      <c r="C45" s="18">
        <v>4618.2</v>
      </c>
      <c r="D45" s="18">
        <f t="shared" si="1"/>
        <v>4.542691383818174</v>
      </c>
    </row>
    <row r="46" spans="1:4" ht="24.75" customHeight="1">
      <c r="A46" s="11" t="s">
        <v>33</v>
      </c>
      <c r="B46" s="18">
        <v>2995.3</v>
      </c>
      <c r="C46" s="18">
        <v>271.8</v>
      </c>
      <c r="D46" s="18">
        <f t="shared" si="1"/>
        <v>9.074216272159717</v>
      </c>
    </row>
    <row r="47" spans="1:4" ht="23.25" customHeight="1">
      <c r="A47" s="11" t="s">
        <v>8</v>
      </c>
      <c r="B47" s="18">
        <v>384480.4</v>
      </c>
      <c r="C47" s="18">
        <v>25993</v>
      </c>
      <c r="D47" s="18">
        <f t="shared" si="1"/>
        <v>6.760552683569824</v>
      </c>
    </row>
    <row r="48" spans="1:4" ht="21.75" customHeight="1">
      <c r="A48" s="11" t="s">
        <v>32</v>
      </c>
      <c r="B48" s="18">
        <v>1538.4</v>
      </c>
      <c r="C48" s="18">
        <v>53.3</v>
      </c>
      <c r="D48" s="18">
        <f t="shared" si="1"/>
        <v>3.464638585543421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1580691.1</v>
      </c>
      <c r="C51" s="24">
        <f>SUM(C38+C39+C40+C41+C42+C43+C44+C45+C46+C47+C48+C50)</f>
        <v>95452.8</v>
      </c>
      <c r="D51" s="24">
        <f t="shared" si="1"/>
        <v>6.038675108628118</v>
      </c>
    </row>
    <row r="52" spans="1:61" s="2" customFormat="1" ht="24.75" customHeight="1">
      <c r="A52" s="12" t="s">
        <v>37</v>
      </c>
      <c r="B52" s="17">
        <f>B36-B51</f>
        <v>0.01000000024214387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-1391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7" t="s">
        <v>57</v>
      </c>
      <c r="B55" s="37"/>
      <c r="C55" s="37"/>
      <c r="D55" s="37"/>
    </row>
    <row r="57" spans="2:3" ht="12.75">
      <c r="B57" s="36"/>
      <c r="C57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3">
      <selection activeCell="C49" sqref="C49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9" t="s">
        <v>10</v>
      </c>
      <c r="B1" s="39"/>
      <c r="C1" s="39"/>
      <c r="D1" s="39"/>
    </row>
    <row r="2" spans="1:4" ht="16.5" customHeight="1">
      <c r="A2" s="39" t="s">
        <v>58</v>
      </c>
      <c r="B2" s="39"/>
      <c r="C2" s="39"/>
      <c r="D2" s="39"/>
    </row>
    <row r="3" spans="1:4" ht="22.5">
      <c r="A3" s="39" t="s">
        <v>59</v>
      </c>
      <c r="B3" s="39"/>
      <c r="C3" s="39"/>
      <c r="D3" s="39"/>
    </row>
    <row r="4" spans="1:6" ht="15.75" customHeight="1">
      <c r="A4" s="5"/>
      <c r="B4" s="44" t="s">
        <v>45</v>
      </c>
      <c r="C4" s="44"/>
      <c r="D4" s="44"/>
      <c r="F4" s="1"/>
    </row>
    <row r="5" spans="1:4" s="3" customFormat="1" ht="16.5" customHeight="1">
      <c r="A5" s="38" t="s">
        <v>11</v>
      </c>
      <c r="B5" s="38" t="s">
        <v>60</v>
      </c>
      <c r="C5" s="38"/>
      <c r="D5" s="38"/>
    </row>
    <row r="6" spans="1:4" s="3" customFormat="1" ht="14.25" customHeight="1">
      <c r="A6" s="38"/>
      <c r="B6" s="38"/>
      <c r="C6" s="38"/>
      <c r="D6" s="38"/>
    </row>
    <row r="7" spans="1:4" s="3" customFormat="1" ht="38.25" customHeight="1">
      <c r="A7" s="38"/>
      <c r="B7" s="38" t="s">
        <v>50</v>
      </c>
      <c r="C7" s="38" t="s">
        <v>62</v>
      </c>
      <c r="D7" s="38" t="s">
        <v>0</v>
      </c>
    </row>
    <row r="8" spans="1:4" s="3" customFormat="1" ht="42" customHeight="1" hidden="1" thickBot="1">
      <c r="A8" s="14"/>
      <c r="B8" s="38"/>
      <c r="C8" s="38"/>
      <c r="D8" s="38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311362.4</v>
      </c>
      <c r="C11" s="17">
        <f>C12+C15+C16+C21+C26</f>
        <v>10077.300000000001</v>
      </c>
      <c r="D11" s="17">
        <f>C11/B11*100</f>
        <v>3.2365179610640205</v>
      </c>
    </row>
    <row r="12" spans="1:4" s="3" customFormat="1" ht="24.75" customHeight="1">
      <c r="A12" s="33" t="s">
        <v>13</v>
      </c>
      <c r="B12" s="17">
        <f>B13+B14</f>
        <v>168406.9</v>
      </c>
      <c r="C12" s="17">
        <f>C13+C14</f>
        <v>3560.2</v>
      </c>
      <c r="D12" s="17">
        <f aca="true" t="shared" si="0" ref="D12:D34">C12/B12*100</f>
        <v>2.1140463959612106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168406.9</v>
      </c>
      <c r="C14" s="18">
        <v>3560.2</v>
      </c>
      <c r="D14" s="18">
        <f t="shared" si="0"/>
        <v>2.1140463959612106</v>
      </c>
    </row>
    <row r="15" spans="1:4" s="3" customFormat="1" ht="24.75" customHeight="1">
      <c r="A15" s="20" t="s">
        <v>55</v>
      </c>
      <c r="B15" s="18">
        <v>33291.5</v>
      </c>
      <c r="C15" s="18">
        <v>2886.9</v>
      </c>
      <c r="D15" s="18">
        <f>C15/B15*100</f>
        <v>8.671582836459757</v>
      </c>
    </row>
    <row r="16" spans="1:4" s="4" customFormat="1" ht="23.25" customHeight="1">
      <c r="A16" s="33" t="s">
        <v>16</v>
      </c>
      <c r="B16" s="17">
        <f>B17+B18+B19+B20</f>
        <v>71958</v>
      </c>
      <c r="C16" s="17">
        <f>C17+C18+C19+C20</f>
        <v>2449.5</v>
      </c>
      <c r="D16" s="17">
        <f t="shared" si="0"/>
        <v>3.4040690402734928</v>
      </c>
    </row>
    <row r="17" spans="1:4" s="3" customFormat="1" ht="47.25" customHeight="1">
      <c r="A17" s="20" t="s">
        <v>17</v>
      </c>
      <c r="B17" s="18">
        <v>14814</v>
      </c>
      <c r="C17" s="18">
        <v>249</v>
      </c>
      <c r="D17" s="18">
        <f t="shared" si="0"/>
        <v>1.6808424463345482</v>
      </c>
    </row>
    <row r="18" spans="1:4" s="3" customFormat="1" ht="44.25" customHeight="1">
      <c r="A18" s="20" t="s">
        <v>18</v>
      </c>
      <c r="B18" s="18"/>
      <c r="C18" s="18"/>
      <c r="D18" s="18"/>
    </row>
    <row r="19" spans="1:4" s="3" customFormat="1" ht="23.25" customHeight="1">
      <c r="A19" s="20" t="s">
        <v>19</v>
      </c>
      <c r="B19" s="18">
        <v>52805</v>
      </c>
      <c r="C19" s="18">
        <v>211.7</v>
      </c>
      <c r="D19" s="18">
        <f t="shared" si="0"/>
        <v>0.40090900482908814</v>
      </c>
    </row>
    <row r="20" spans="1:4" s="3" customFormat="1" ht="23.25" customHeight="1">
      <c r="A20" s="20" t="s">
        <v>53</v>
      </c>
      <c r="B20" s="18">
        <v>4339</v>
      </c>
      <c r="C20" s="18">
        <v>1988.8</v>
      </c>
      <c r="D20" s="18">
        <f t="shared" si="0"/>
        <v>45.83544595528923</v>
      </c>
    </row>
    <row r="21" spans="1:4" s="3" customFormat="1" ht="23.25" customHeight="1">
      <c r="A21" s="33" t="s">
        <v>20</v>
      </c>
      <c r="B21" s="17">
        <f>B22+B23+B24+B25</f>
        <v>30860.4</v>
      </c>
      <c r="C21" s="17">
        <f>C22+C23+C24+C25</f>
        <v>510</v>
      </c>
      <c r="D21" s="18">
        <f t="shared" si="0"/>
        <v>1.6526033363144998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30860.4</v>
      </c>
      <c r="C24" s="18">
        <v>510</v>
      </c>
      <c r="D24" s="18">
        <f t="shared" si="0"/>
        <v>1.6526033363144998</v>
      </c>
    </row>
    <row r="25" spans="1:4" s="3" customFormat="1" ht="22.5" customHeight="1">
      <c r="A25" s="20" t="s">
        <v>40</v>
      </c>
      <c r="B25" s="18"/>
      <c r="C25" s="18"/>
      <c r="D25" s="18"/>
    </row>
    <row r="26" spans="1:4" s="3" customFormat="1" ht="23.25" customHeight="1">
      <c r="A26" s="33" t="s">
        <v>23</v>
      </c>
      <c r="B26" s="17">
        <v>6845.6</v>
      </c>
      <c r="C26" s="17">
        <v>670.7</v>
      </c>
      <c r="D26" s="17">
        <f t="shared" si="0"/>
        <v>9.797534182540609</v>
      </c>
    </row>
    <row r="27" spans="1:4" s="3" customFormat="1" ht="22.5" customHeight="1">
      <c r="A27" s="33" t="s">
        <v>24</v>
      </c>
      <c r="B27" s="17">
        <v>20553.3</v>
      </c>
      <c r="C27" s="17">
        <v>285.1</v>
      </c>
      <c r="D27" s="17">
        <f t="shared" si="0"/>
        <v>1.3871251818442782</v>
      </c>
    </row>
    <row r="28" spans="1:4" s="8" customFormat="1" ht="25.5" customHeight="1">
      <c r="A28" s="33" t="s">
        <v>48</v>
      </c>
      <c r="B28" s="17">
        <f>B11+B27</f>
        <v>331915.7</v>
      </c>
      <c r="C28" s="17">
        <f>C11+C27</f>
        <v>10362.400000000001</v>
      </c>
      <c r="D28" s="17">
        <f t="shared" si="0"/>
        <v>3.1219975433521228</v>
      </c>
    </row>
    <row r="29" spans="1:4" s="3" customFormat="1" ht="49.5" customHeight="1">
      <c r="A29" s="33" t="s">
        <v>47</v>
      </c>
      <c r="B29" s="17">
        <f>B30+B36+B35</f>
        <v>1061686.7</v>
      </c>
      <c r="C29" s="17">
        <f>C30+C36+C35</f>
        <v>78754.7</v>
      </c>
      <c r="D29" s="17">
        <f t="shared" si="0"/>
        <v>7.417885144459284</v>
      </c>
    </row>
    <row r="30" spans="1:4" s="3" customFormat="1" ht="25.5" customHeight="1">
      <c r="A30" s="33" t="s">
        <v>46</v>
      </c>
      <c r="B30" s="17">
        <f>B31+B32+B33+B34</f>
        <v>1061686.7</v>
      </c>
      <c r="C30" s="17">
        <f>C31+C32+C33+C34</f>
        <v>83396.09999999999</v>
      </c>
      <c r="D30" s="17">
        <f t="shared" si="0"/>
        <v>7.8550574289006345</v>
      </c>
    </row>
    <row r="31" spans="1:4" s="3" customFormat="1" ht="22.5" customHeight="1">
      <c r="A31" s="20" t="s">
        <v>26</v>
      </c>
      <c r="B31" s="18">
        <v>165012.9</v>
      </c>
      <c r="C31" s="18">
        <v>13751.1</v>
      </c>
      <c r="D31" s="18">
        <f t="shared" si="0"/>
        <v>8.333348483664004</v>
      </c>
    </row>
    <row r="32" spans="1:4" s="3" customFormat="1" ht="21.75" customHeight="1">
      <c r="A32" s="20" t="s">
        <v>27</v>
      </c>
      <c r="B32" s="18">
        <v>30739.7</v>
      </c>
      <c r="C32" s="18">
        <v>181.8</v>
      </c>
      <c r="D32" s="18">
        <f t="shared" si="0"/>
        <v>0.5914176130541288</v>
      </c>
    </row>
    <row r="33" spans="1:4" s="3" customFormat="1" ht="22.5" customHeight="1">
      <c r="A33" s="20" t="s">
        <v>28</v>
      </c>
      <c r="B33" s="18">
        <v>834200</v>
      </c>
      <c r="C33" s="18">
        <v>67982.8</v>
      </c>
      <c r="D33" s="18">
        <f t="shared" si="0"/>
        <v>8.149460561016543</v>
      </c>
    </row>
    <row r="34" spans="1:4" s="3" customFormat="1" ht="22.5" customHeight="1">
      <c r="A34" s="20" t="s">
        <v>9</v>
      </c>
      <c r="B34" s="18">
        <v>31734.1</v>
      </c>
      <c r="C34" s="18">
        <v>1480.4</v>
      </c>
      <c r="D34" s="18">
        <f t="shared" si="0"/>
        <v>4.665013345265819</v>
      </c>
    </row>
    <row r="35" spans="1:4" s="3" customFormat="1" ht="83.25" customHeight="1">
      <c r="A35" s="20" t="s">
        <v>51</v>
      </c>
      <c r="B35" s="18"/>
      <c r="C35" s="18"/>
      <c r="D35" s="18">
        <v>0</v>
      </c>
    </row>
    <row r="36" spans="1:4" s="3" customFormat="1" ht="46.5" customHeight="1">
      <c r="A36" s="20" t="s">
        <v>52</v>
      </c>
      <c r="B36" s="18"/>
      <c r="C36" s="18">
        <v>-4641.4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1393602.4</v>
      </c>
      <c r="C37" s="24">
        <f>C28+C29</f>
        <v>89117.1</v>
      </c>
      <c r="D37" s="24">
        <f>C37/B37*100</f>
        <v>6.3947292283652795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110007</v>
      </c>
      <c r="C39" s="18">
        <v>2819.9</v>
      </c>
      <c r="D39" s="18">
        <f aca="true" t="shared" si="1" ref="D39:D51">C39/B39*100</f>
        <v>2.56338233021535</v>
      </c>
    </row>
    <row r="40" spans="1:4" s="3" customFormat="1" ht="48" customHeight="1">
      <c r="A40" s="20" t="s">
        <v>30</v>
      </c>
      <c r="B40" s="18">
        <v>11024.8</v>
      </c>
      <c r="C40" s="18">
        <v>916.9</v>
      </c>
      <c r="D40" s="18">
        <f t="shared" si="1"/>
        <v>8.316704157898556</v>
      </c>
    </row>
    <row r="41" spans="1:4" s="3" customFormat="1" ht="23.25" customHeight="1">
      <c r="A41" s="20" t="s">
        <v>4</v>
      </c>
      <c r="B41" s="18">
        <v>77930.1</v>
      </c>
      <c r="C41" s="18">
        <v>55.4</v>
      </c>
      <c r="D41" s="18">
        <f t="shared" si="1"/>
        <v>0.07108934801828817</v>
      </c>
    </row>
    <row r="42" spans="1:4" s="3" customFormat="1" ht="24.75" customHeight="1">
      <c r="A42" s="20" t="s">
        <v>5</v>
      </c>
      <c r="B42" s="18">
        <v>5821.1</v>
      </c>
      <c r="C42" s="18">
        <v>3841.7</v>
      </c>
      <c r="D42" s="18">
        <f t="shared" si="1"/>
        <v>65.99611757228014</v>
      </c>
    </row>
    <row r="43" spans="1:4" s="3" customFormat="1" ht="22.5" customHeight="1">
      <c r="A43" s="20" t="s">
        <v>6</v>
      </c>
      <c r="B43" s="18">
        <v>544</v>
      </c>
      <c r="C43" s="18">
        <v>0</v>
      </c>
      <c r="D43" s="18">
        <f t="shared" si="1"/>
        <v>0</v>
      </c>
    </row>
    <row r="44" spans="1:4" s="3" customFormat="1" ht="21.75" customHeight="1">
      <c r="A44" s="20" t="s">
        <v>7</v>
      </c>
      <c r="B44" s="18">
        <v>740418</v>
      </c>
      <c r="C44" s="18">
        <v>54569.8</v>
      </c>
      <c r="D44" s="18">
        <f t="shared" si="1"/>
        <v>7.3701341674567615</v>
      </c>
    </row>
    <row r="45" spans="1:4" s="3" customFormat="1" ht="22.5" customHeight="1">
      <c r="A45" s="20" t="s">
        <v>49</v>
      </c>
      <c r="B45" s="18">
        <v>60982.5</v>
      </c>
      <c r="C45" s="18">
        <v>1559.8</v>
      </c>
      <c r="D45" s="18">
        <f t="shared" si="1"/>
        <v>2.5577829705243307</v>
      </c>
    </row>
    <row r="46" spans="1:4" s="3" customFormat="1" ht="24.75" customHeight="1">
      <c r="A46" s="20" t="s">
        <v>33</v>
      </c>
      <c r="B46" s="18">
        <v>2995.3</v>
      </c>
      <c r="C46" s="18">
        <v>271.8</v>
      </c>
      <c r="D46" s="18">
        <f t="shared" si="1"/>
        <v>9.074216272159717</v>
      </c>
    </row>
    <row r="47" spans="1:4" s="3" customFormat="1" ht="23.25" customHeight="1">
      <c r="A47" s="20" t="s">
        <v>8</v>
      </c>
      <c r="B47" s="18">
        <v>382698.1</v>
      </c>
      <c r="C47" s="18">
        <v>25854.6</v>
      </c>
      <c r="D47" s="18">
        <f t="shared" si="1"/>
        <v>6.7558736246665445</v>
      </c>
    </row>
    <row r="48" spans="1:4" s="3" customFormat="1" ht="23.25" customHeight="1">
      <c r="A48" s="20" t="s">
        <v>32</v>
      </c>
      <c r="B48" s="18">
        <v>1181.5</v>
      </c>
      <c r="C48" s="18">
        <v>53.3</v>
      </c>
      <c r="D48" s="18">
        <f t="shared" si="1"/>
        <v>4.511214557765552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0</v>
      </c>
      <c r="C50" s="18">
        <v>0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1393602.4</v>
      </c>
      <c r="C51" s="25">
        <f>SUM(C39+C40+C41+C42+C43+C44+C45+C46+C47+C48+C50)</f>
        <v>89943.20000000001</v>
      </c>
      <c r="D51" s="25">
        <f t="shared" si="1"/>
        <v>6.454007254866956</v>
      </c>
    </row>
    <row r="52" spans="1:4" s="4" customFormat="1" ht="22.5" customHeight="1">
      <c r="A52" s="20" t="s">
        <v>37</v>
      </c>
      <c r="B52" s="17">
        <f>B37-B51</f>
        <v>0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-826.1000000000058</v>
      </c>
      <c r="D53" s="17"/>
    </row>
    <row r="54" spans="1:4" ht="20.25">
      <c r="A54" s="43" t="s">
        <v>56</v>
      </c>
      <c r="B54" s="43"/>
      <c r="C54" s="43"/>
      <c r="D54" s="43"/>
    </row>
    <row r="56" spans="1:4" ht="20.25">
      <c r="A56" s="41"/>
      <c r="B56" s="42"/>
      <c r="C56" s="42"/>
      <c r="D56" s="42"/>
    </row>
  </sheetData>
  <sheetProtection/>
  <mergeCells count="11"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2022-03-09T08:28:14Z</cp:lastPrinted>
  <dcterms:created xsi:type="dcterms:W3CDTF">2010-07-06T11:11:47Z</dcterms:created>
  <dcterms:modified xsi:type="dcterms:W3CDTF">2024-02-08T11:45:56Z</dcterms:modified>
  <cp:category/>
  <cp:version/>
  <cp:contentType/>
  <cp:contentStatus/>
</cp:coreProperties>
</file>