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<sst xmlns="http://schemas.openxmlformats.org/spreadsheetml/2006/main" count="270" uniqueCount="72">
  <si>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</si>
  <si>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</si>
  <si>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</si>
  <si>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</si>
  <si>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</si>
  <si>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</si>
  <si>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</si>
  <si>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</si>
  <si>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</si>
  <si>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</si>
  <si>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</si>
  <si>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</si>
  <si>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</si>
  <si>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</si>
  <si>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</si>
  <si>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</si>
  <si>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</si>
  <si>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</si>
  <si>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</si>
  <si>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</si>
  <si>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</si>
  <si>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</si>
  <si>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</si>
  <si>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</si>
  <si>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</si>
  <si>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</si>
  <si>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</si>
  <si>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</si>
  <si>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</si>
  <si>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</si>
  <si>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</si>
  <si>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</si>
  <si>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</si>
  <si>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</si>
  <si>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</si>
  <si>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</si>
  <si>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</si>
  <si>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</si>
  <si>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</si>
  <si>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</si>
  <si>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</si>
  <si>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</si>
  <si>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</si>
  <si>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</si>
  <si>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</si>
  <si>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</si>
  <si>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</si>
  <si>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</si>
  <si>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</si>
  <si>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</si>
  <si>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</si>
  <si>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</si>
  <si>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</si>
  <si>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</si>
  <si>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</si>
  <si>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</si>
  <si>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</si>
  <si>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</si>
  <si>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</si>
  <si>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</si>
  <si>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</si>
  <si>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</si>
  <si>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</si>
  <si>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</si>
  <si>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</si>
  <si>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</si>
  <si>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</si>
  <si>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</si>
  <si>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</si>
  <si>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</si>
  <si>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01.03.2024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</si>
  <si>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01.03.2024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</si>
</sst>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 horizontal="right" vertical="center" wrapText="1"/>
    </xf>
    <xf numFmtId="176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" sqref="I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70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17" sqref="AE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71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5611.09347</v>
      </c>
      <c r="C7" s="45">
        <v>0</v>
      </c>
      <c r="D7" s="45">
        <f>C7</f>
        <v>0</v>
      </c>
      <c r="E7" s="45"/>
      <c r="F7" s="45">
        <f>C7</f>
        <v>0</v>
      </c>
      <c r="G7" s="46"/>
      <c r="H7" s="33">
        <f>D7-(E7+F7+G7)</f>
        <v>0</v>
      </c>
      <c r="I7" s="60">
        <v>5866.1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-60.79216</v>
      </c>
      <c r="P7" s="45"/>
      <c r="Q7" s="30">
        <f aca="true" t="shared" si="0" ref="Q7:Q17">M7-(N7+O7+P7)</f>
        <v>60.79216</v>
      </c>
      <c r="R7" s="61">
        <v>-971.1</v>
      </c>
      <c r="S7" s="29">
        <f>Q7/R7</f>
        <v>-0.06260133868808568</v>
      </c>
      <c r="T7" s="28" t="s">
        <v>53</v>
      </c>
      <c r="U7" s="35" t="s">
        <v>8</v>
      </c>
      <c r="V7" s="51">
        <v>0</v>
      </c>
      <c r="W7" s="45">
        <v>1226.09147</v>
      </c>
      <c r="X7" s="36">
        <f>V7/W7</f>
        <v>0</v>
      </c>
      <c r="Y7" s="35" t="s">
        <v>8</v>
      </c>
      <c r="Z7" s="30">
        <v>8863</v>
      </c>
      <c r="AA7" s="30">
        <v>654.3</v>
      </c>
      <c r="AB7" s="30">
        <v>18326.7</v>
      </c>
      <c r="AC7" s="31">
        <v>6873.3</v>
      </c>
      <c r="AD7" s="66">
        <f>Z7/AB7*100</f>
        <v>48.36113430131993</v>
      </c>
      <c r="AE7" s="66">
        <f>AA7/AC7*100</f>
        <v>9.519444808170746</v>
      </c>
      <c r="AF7" s="67">
        <v>75.93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1408.52344</v>
      </c>
      <c r="C8" s="45">
        <v>0</v>
      </c>
      <c r="D8" s="45">
        <f aca="true" t="shared" si="1" ref="D8:D17">C8</f>
        <v>0</v>
      </c>
      <c r="E8" s="45"/>
      <c r="F8" s="45">
        <f>D8</f>
        <v>0</v>
      </c>
      <c r="G8" s="46"/>
      <c r="H8" s="33">
        <f aca="true" t="shared" si="2" ref="H8:H17">D8-(E8+F8+G8)</f>
        <v>0</v>
      </c>
      <c r="I8" s="60">
        <v>6068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-21.24051</v>
      </c>
      <c r="P8" s="45"/>
      <c r="Q8" s="30">
        <f t="shared" si="0"/>
        <v>21.24051</v>
      </c>
      <c r="R8" s="61">
        <v>145.3</v>
      </c>
      <c r="S8" s="62">
        <f aca="true" t="shared" si="4" ref="S8:S17">Q8/R8</f>
        <v>0.14618382656572607</v>
      </c>
      <c r="T8" s="28" t="s">
        <v>7</v>
      </c>
      <c r="U8" s="35" t="s">
        <v>8</v>
      </c>
      <c r="V8" s="51">
        <v>0</v>
      </c>
      <c r="W8" s="45">
        <v>1393.50541</v>
      </c>
      <c r="X8" s="36">
        <f aca="true" t="shared" si="5" ref="X8:X17">V8/W8</f>
        <v>0</v>
      </c>
      <c r="Y8" s="35" t="s">
        <v>8</v>
      </c>
      <c r="Z8" s="30">
        <v>7435.8</v>
      </c>
      <c r="AA8" s="30">
        <v>693.9</v>
      </c>
      <c r="AB8" s="30">
        <v>12991.4</v>
      </c>
      <c r="AC8" s="31">
        <v>2750.8</v>
      </c>
      <c r="AD8" s="66">
        <f aca="true" t="shared" si="6" ref="AD8:AE17">Z8/AB8*100</f>
        <v>57.23632556922272</v>
      </c>
      <c r="AE8" s="66">
        <f t="shared" si="6"/>
        <v>25.225388977751923</v>
      </c>
      <c r="AF8" s="67">
        <v>63.22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1624.84186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0">
        <v>10942.6</v>
      </c>
      <c r="J9" s="34">
        <f t="shared" si="3"/>
        <v>0</v>
      </c>
      <c r="K9" s="28" t="s">
        <v>7</v>
      </c>
      <c r="L9" s="35" t="s">
        <v>8</v>
      </c>
      <c r="M9" s="45">
        <v>500.81111</v>
      </c>
      <c r="N9" s="45"/>
      <c r="O9" s="49">
        <f>M9</f>
        <v>500.81111</v>
      </c>
      <c r="P9" s="45"/>
      <c r="Q9" s="30">
        <f t="shared" si="0"/>
        <v>0</v>
      </c>
      <c r="R9" s="61">
        <v>73.9</v>
      </c>
      <c r="S9" s="62">
        <f t="shared" si="4"/>
        <v>0</v>
      </c>
      <c r="T9" s="28" t="s">
        <v>7</v>
      </c>
      <c r="U9" s="35" t="s">
        <v>8</v>
      </c>
      <c r="V9" s="51">
        <v>0</v>
      </c>
      <c r="W9" s="45">
        <v>1683.21011</v>
      </c>
      <c r="X9" s="36">
        <f t="shared" si="5"/>
        <v>0</v>
      </c>
      <c r="Y9" s="35" t="s">
        <v>8</v>
      </c>
      <c r="Z9" s="30">
        <v>8817.3</v>
      </c>
      <c r="AA9" s="30">
        <v>802</v>
      </c>
      <c r="AB9" s="30">
        <v>16763.2</v>
      </c>
      <c r="AC9" s="31">
        <v>2773.3</v>
      </c>
      <c r="AD9" s="66">
        <f>Z9/AB9*100</f>
        <v>52.599145747828565</v>
      </c>
      <c r="AE9" s="66">
        <f t="shared" si="6"/>
        <v>28.918616810298197</v>
      </c>
      <c r="AF9" s="67">
        <v>68.13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500.81111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2260.23326</v>
      </c>
      <c r="C10" s="45">
        <v>0</v>
      </c>
      <c r="D10" s="45">
        <f t="shared" si="1"/>
        <v>0</v>
      </c>
      <c r="E10" s="45"/>
      <c r="F10" s="45">
        <f t="shared" si="8"/>
        <v>0</v>
      </c>
      <c r="G10" s="46"/>
      <c r="H10" s="33">
        <f t="shared" si="2"/>
        <v>0</v>
      </c>
      <c r="I10" s="60">
        <v>7590.7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-13.59587</v>
      </c>
      <c r="P10" s="45"/>
      <c r="Q10" s="30">
        <f>M10-(N10+O10+P10)</f>
        <v>13.59587</v>
      </c>
      <c r="R10" s="61">
        <v>130.4</v>
      </c>
      <c r="S10" s="29">
        <f t="shared" si="4"/>
        <v>0.10426280674846625</v>
      </c>
      <c r="T10" s="28" t="s">
        <v>7</v>
      </c>
      <c r="U10" s="35" t="s">
        <v>8</v>
      </c>
      <c r="V10" s="51">
        <v>0</v>
      </c>
      <c r="W10" s="45">
        <v>1306.49492</v>
      </c>
      <c r="X10" s="36">
        <f t="shared" si="5"/>
        <v>0</v>
      </c>
      <c r="Y10" s="35" t="s">
        <v>8</v>
      </c>
      <c r="Z10" s="30">
        <v>7516.4</v>
      </c>
      <c r="AA10" s="30">
        <v>603.2</v>
      </c>
      <c r="AB10" s="30">
        <v>14345.2</v>
      </c>
      <c r="AC10" s="31">
        <v>3564.4</v>
      </c>
      <c r="AD10" s="66">
        <f t="shared" si="6"/>
        <v>52.39662047235312</v>
      </c>
      <c r="AE10" s="66">
        <f t="shared" si="6"/>
        <v>16.92290427561441</v>
      </c>
      <c r="AF10" s="67">
        <v>64.92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3339.46907</v>
      </c>
      <c r="C11" s="45">
        <v>0</v>
      </c>
      <c r="D11" s="45">
        <f t="shared" si="1"/>
        <v>0</v>
      </c>
      <c r="E11" s="45"/>
      <c r="F11" s="45">
        <f t="shared" si="8"/>
        <v>0</v>
      </c>
      <c r="G11" s="46"/>
      <c r="H11" s="33">
        <f t="shared" si="2"/>
        <v>0</v>
      </c>
      <c r="I11" s="60">
        <v>13332.1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-152.28053</v>
      </c>
      <c r="P11" s="45"/>
      <c r="Q11" s="30">
        <f>M11-(N11+O11+P11)</f>
        <v>152.28053</v>
      </c>
      <c r="R11" s="61">
        <v>494.7</v>
      </c>
      <c r="S11" s="29">
        <f>Q11/R11</f>
        <v>0.30782399434000407</v>
      </c>
      <c r="T11" s="28" t="s">
        <v>7</v>
      </c>
      <c r="U11" s="35" t="s">
        <v>8</v>
      </c>
      <c r="V11" s="51">
        <v>0</v>
      </c>
      <c r="W11" s="45">
        <v>1712.62851</v>
      </c>
      <c r="X11" s="36">
        <f t="shared" si="5"/>
        <v>0</v>
      </c>
      <c r="Y11" s="35" t="s">
        <v>8</v>
      </c>
      <c r="Z11" s="30">
        <v>9354.8</v>
      </c>
      <c r="AA11" s="30">
        <v>525.4</v>
      </c>
      <c r="AB11" s="30">
        <v>23400.7</v>
      </c>
      <c r="AC11" s="31">
        <v>5165</v>
      </c>
      <c r="AD11" s="66">
        <f t="shared" si="6"/>
        <v>39.976581897122735</v>
      </c>
      <c r="AE11" s="66">
        <f t="shared" si="6"/>
        <v>10.172313649564375</v>
      </c>
      <c r="AF11" s="67">
        <v>44.81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312.6152</v>
      </c>
      <c r="C12" s="45">
        <v>0</v>
      </c>
      <c r="D12" s="45">
        <f t="shared" si="1"/>
        <v>0</v>
      </c>
      <c r="E12" s="45"/>
      <c r="F12" s="45">
        <f t="shared" si="8"/>
        <v>0</v>
      </c>
      <c r="G12" s="46"/>
      <c r="H12" s="33">
        <f t="shared" si="2"/>
        <v>0</v>
      </c>
      <c r="I12" s="60">
        <v>4652.8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-210.71051</v>
      </c>
      <c r="P12" s="45"/>
      <c r="Q12" s="30">
        <f t="shared" si="0"/>
        <v>210.71051</v>
      </c>
      <c r="R12" s="61">
        <v>127.8</v>
      </c>
      <c r="S12" s="62">
        <f t="shared" si="4"/>
        <v>1.648752034428795</v>
      </c>
      <c r="T12" s="28" t="s">
        <v>53</v>
      </c>
      <c r="U12" s="35" t="s">
        <v>8</v>
      </c>
      <c r="V12" s="51">
        <v>0</v>
      </c>
      <c r="W12" s="45">
        <v>912.57745</v>
      </c>
      <c r="X12" s="36">
        <f t="shared" si="5"/>
        <v>0</v>
      </c>
      <c r="Y12" s="35" t="s">
        <v>8</v>
      </c>
      <c r="Z12" s="30">
        <v>6754.3</v>
      </c>
      <c r="AA12" s="30">
        <v>598.8</v>
      </c>
      <c r="AB12" s="30">
        <v>9898</v>
      </c>
      <c r="AC12" s="31">
        <v>1420</v>
      </c>
      <c r="AD12" s="66">
        <f t="shared" si="6"/>
        <v>68.23903818953325</v>
      </c>
      <c r="AE12" s="66">
        <f t="shared" si="6"/>
        <v>42.16901408450704</v>
      </c>
      <c r="AF12" s="67">
        <v>90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1398.10707</v>
      </c>
      <c r="C13" s="45">
        <v>0</v>
      </c>
      <c r="D13" s="45">
        <f t="shared" si="1"/>
        <v>0</v>
      </c>
      <c r="E13" s="45"/>
      <c r="F13" s="45">
        <f t="shared" si="8"/>
        <v>0</v>
      </c>
      <c r="G13" s="46"/>
      <c r="H13" s="33">
        <f t="shared" si="2"/>
        <v>0</v>
      </c>
      <c r="I13" s="60">
        <v>5894.5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-730.88489</v>
      </c>
      <c r="P13" s="45"/>
      <c r="Q13" s="30">
        <f t="shared" si="0"/>
        <v>730.88489</v>
      </c>
      <c r="R13" s="61">
        <v>101.8</v>
      </c>
      <c r="S13" s="62">
        <f t="shared" si="4"/>
        <v>7.179615815324166</v>
      </c>
      <c r="T13" s="28" t="s">
        <v>53</v>
      </c>
      <c r="U13" s="35" t="s">
        <v>8</v>
      </c>
      <c r="V13" s="51">
        <v>0</v>
      </c>
      <c r="W13" s="45">
        <v>1529.64316</v>
      </c>
      <c r="X13" s="36">
        <f t="shared" si="5"/>
        <v>0</v>
      </c>
      <c r="Y13" s="35" t="s">
        <v>8</v>
      </c>
      <c r="Z13" s="30">
        <v>7492.4</v>
      </c>
      <c r="AA13" s="30">
        <v>621.1</v>
      </c>
      <c r="AB13" s="30">
        <v>15385.9</v>
      </c>
      <c r="AC13" s="31">
        <v>3619.2</v>
      </c>
      <c r="AD13" s="66">
        <f t="shared" si="6"/>
        <v>48.696533839424404</v>
      </c>
      <c r="AE13" s="66">
        <f t="shared" si="6"/>
        <v>17.161251105216625</v>
      </c>
      <c r="AF13" s="67">
        <v>60.87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53.3739</v>
      </c>
      <c r="C14" s="45">
        <v>0</v>
      </c>
      <c r="D14" s="45">
        <f t="shared" si="1"/>
        <v>0</v>
      </c>
      <c r="E14" s="45"/>
      <c r="F14" s="45">
        <f>C14</f>
        <v>0</v>
      </c>
      <c r="G14" s="46"/>
      <c r="H14" s="33">
        <f t="shared" si="2"/>
        <v>0</v>
      </c>
      <c r="I14" s="60">
        <v>5407.8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-490.13941</v>
      </c>
      <c r="P14" s="45"/>
      <c r="Q14" s="30">
        <f t="shared" si="0"/>
        <v>490.13941</v>
      </c>
      <c r="R14" s="61">
        <v>188</v>
      </c>
      <c r="S14" s="62">
        <f t="shared" si="4"/>
        <v>2.607124521276596</v>
      </c>
      <c r="T14" s="28" t="s">
        <v>7</v>
      </c>
      <c r="U14" s="35" t="s">
        <v>8</v>
      </c>
      <c r="V14" s="51">
        <v>0</v>
      </c>
      <c r="W14" s="45">
        <v>1089.91041</v>
      </c>
      <c r="X14" s="36">
        <f t="shared" si="5"/>
        <v>0</v>
      </c>
      <c r="Y14" s="35" t="s">
        <v>8</v>
      </c>
      <c r="Z14" s="30">
        <v>6633.5</v>
      </c>
      <c r="AA14" s="30">
        <v>579.2</v>
      </c>
      <c r="AB14" s="30">
        <v>10112.6</v>
      </c>
      <c r="AC14" s="31">
        <v>1623.2</v>
      </c>
      <c r="AD14" s="66">
        <f t="shared" si="6"/>
        <v>65.59638470818582</v>
      </c>
      <c r="AE14" s="66">
        <f t="shared" si="6"/>
        <v>35.68260226712667</v>
      </c>
      <c r="AF14" s="67">
        <v>68.28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30150.53949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0">
        <v>51042</v>
      </c>
      <c r="J15" s="34">
        <f t="shared" si="3"/>
        <v>0</v>
      </c>
      <c r="K15" s="28" t="s">
        <v>7</v>
      </c>
      <c r="L15" s="35" t="s">
        <v>8</v>
      </c>
      <c r="M15" s="45">
        <v>56.94293</v>
      </c>
      <c r="N15" s="45"/>
      <c r="O15" s="49">
        <f>M15</f>
        <v>56.94293</v>
      </c>
      <c r="P15" s="45"/>
      <c r="Q15" s="30">
        <f t="shared" si="0"/>
        <v>0</v>
      </c>
      <c r="R15" s="61">
        <v>4064.8</v>
      </c>
      <c r="S15" s="29">
        <f t="shared" si="4"/>
        <v>0</v>
      </c>
      <c r="T15" s="28" t="s">
        <v>7</v>
      </c>
      <c r="U15" s="35" t="s">
        <v>8</v>
      </c>
      <c r="V15" s="51">
        <v>0</v>
      </c>
      <c r="W15" s="45">
        <v>5470.16306</v>
      </c>
      <c r="X15" s="36">
        <f t="shared" si="5"/>
        <v>0</v>
      </c>
      <c r="Y15" s="35" t="s">
        <v>8</v>
      </c>
      <c r="Z15" s="30">
        <v>15765.4</v>
      </c>
      <c r="AA15" s="30">
        <v>1389.3</v>
      </c>
      <c r="AB15" s="30">
        <v>87432.1</v>
      </c>
      <c r="AC15" s="30">
        <v>35434.3</v>
      </c>
      <c r="AD15" s="66">
        <f t="shared" si="6"/>
        <v>18.03159251579225</v>
      </c>
      <c r="AE15" s="66">
        <f t="shared" si="6"/>
        <v>3.9207773259243157</v>
      </c>
      <c r="AF15" s="67">
        <v>37.33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56.94293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797.7433</v>
      </c>
      <c r="C16" s="45">
        <v>0</v>
      </c>
      <c r="D16" s="45">
        <f t="shared" si="1"/>
        <v>0</v>
      </c>
      <c r="E16" s="45"/>
      <c r="F16" s="45">
        <f t="shared" si="8"/>
        <v>0</v>
      </c>
      <c r="G16" s="46"/>
      <c r="H16" s="33">
        <f t="shared" si="2"/>
        <v>0</v>
      </c>
      <c r="I16" s="60">
        <v>7754.2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-711.52821</v>
      </c>
      <c r="P16" s="45"/>
      <c r="Q16" s="30">
        <f t="shared" si="0"/>
        <v>711.52821</v>
      </c>
      <c r="R16" s="61">
        <v>629.5</v>
      </c>
      <c r="S16" s="29">
        <f t="shared" si="4"/>
        <v>1.1303069261318506</v>
      </c>
      <c r="T16" s="28" t="s">
        <v>53</v>
      </c>
      <c r="U16" s="35" t="s">
        <v>8</v>
      </c>
      <c r="V16" s="51">
        <v>0</v>
      </c>
      <c r="W16" s="45">
        <v>1335.86335</v>
      </c>
      <c r="X16" s="36">
        <f t="shared" si="5"/>
        <v>0</v>
      </c>
      <c r="Y16" s="35" t="s">
        <v>8</v>
      </c>
      <c r="Z16" s="30">
        <v>7362.4</v>
      </c>
      <c r="AA16" s="30">
        <v>695.3</v>
      </c>
      <c r="AB16" s="30">
        <v>11696.1</v>
      </c>
      <c r="AC16" s="30">
        <v>2831.8</v>
      </c>
      <c r="AD16" s="66">
        <f t="shared" si="6"/>
        <v>62.947478219235464</v>
      </c>
      <c r="AE16" s="66">
        <f t="shared" si="6"/>
        <v>24.553287661558016</v>
      </c>
      <c r="AF16" s="67">
        <v>79.32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298.46669</v>
      </c>
      <c r="C17" s="45">
        <v>0</v>
      </c>
      <c r="D17" s="45">
        <f t="shared" si="1"/>
        <v>0</v>
      </c>
      <c r="E17" s="45"/>
      <c r="F17" s="45">
        <f t="shared" si="8"/>
        <v>0</v>
      </c>
      <c r="G17" s="46"/>
      <c r="H17" s="33">
        <f t="shared" si="2"/>
        <v>0</v>
      </c>
      <c r="I17" s="60">
        <v>4984.9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-1006.05402</v>
      </c>
      <c r="P17" s="45"/>
      <c r="Q17" s="30">
        <f t="shared" si="0"/>
        <v>1006.05402</v>
      </c>
      <c r="R17" s="61">
        <v>164.5</v>
      </c>
      <c r="S17" s="62">
        <f t="shared" si="4"/>
        <v>6.1158299088145895</v>
      </c>
      <c r="T17" s="28" t="s">
        <v>7</v>
      </c>
      <c r="U17" s="35" t="s">
        <v>8</v>
      </c>
      <c r="V17" s="51">
        <v>0</v>
      </c>
      <c r="W17" s="45">
        <v>1106.62078</v>
      </c>
      <c r="X17" s="36">
        <f t="shared" si="5"/>
        <v>0</v>
      </c>
      <c r="Y17" s="35" t="s">
        <v>8</v>
      </c>
      <c r="Z17" s="30">
        <v>7159.1</v>
      </c>
      <c r="AA17" s="30">
        <v>621.5</v>
      </c>
      <c r="AB17" s="30">
        <v>10273.2</v>
      </c>
      <c r="AC17" s="31">
        <v>2398.8</v>
      </c>
      <c r="AD17" s="66">
        <f t="shared" si="6"/>
        <v>69.6871471401316</v>
      </c>
      <c r="AE17" s="66">
        <f t="shared" si="6"/>
        <v>25.90878772719693</v>
      </c>
      <c r="AF17" s="67">
        <v>76.95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47255.00675</v>
      </c>
      <c r="C18" s="68">
        <f>C7+C8+C9+C10+C11+C12+C13+C14+C15+C16+C17</f>
        <v>0</v>
      </c>
      <c r="D18" s="47">
        <f t="shared" si="9"/>
        <v>0</v>
      </c>
      <c r="E18" s="47">
        <f t="shared" si="9"/>
        <v>0</v>
      </c>
      <c r="F18" s="47">
        <f t="shared" si="9"/>
        <v>0</v>
      </c>
      <c r="G18" s="48">
        <f t="shared" si="9"/>
        <v>0</v>
      </c>
      <c r="H18" s="33">
        <f aca="true" t="shared" si="10" ref="H18:Q18">SUM(H7:H17)</f>
        <v>0</v>
      </c>
      <c r="I18" s="61">
        <f>SUM(I7:I17)</f>
        <v>123535.7</v>
      </c>
      <c r="J18" s="33"/>
      <c r="K18" s="33"/>
      <c r="L18" s="33"/>
      <c r="M18" s="61">
        <f t="shared" si="10"/>
        <v>557.75404</v>
      </c>
      <c r="N18" s="50">
        <f t="shared" si="10"/>
        <v>0</v>
      </c>
      <c r="O18" s="61">
        <f t="shared" si="10"/>
        <v>-2839.47207</v>
      </c>
      <c r="P18" s="50">
        <f t="shared" si="10"/>
        <v>0</v>
      </c>
      <c r="Q18" s="31">
        <f t="shared" si="10"/>
        <v>3397.22611</v>
      </c>
      <c r="R18" s="61">
        <f>SUM(R7:R17)</f>
        <v>5149.6</v>
      </c>
      <c r="S18" s="31"/>
      <c r="T18" s="33"/>
      <c r="U18" s="39"/>
      <c r="V18" s="52">
        <f>SUM(V7:V17)</f>
        <v>0</v>
      </c>
      <c r="W18" s="69">
        <f>SUM(W7:W17)</f>
        <v>18766.70863</v>
      </c>
      <c r="X18" s="39"/>
      <c r="Y18" s="39"/>
      <c r="Z18" s="57">
        <f>SUM(Z7:Z17)</f>
        <v>93154.40000000001</v>
      </c>
      <c r="AA18" s="57">
        <f>SUM(AA7:AA17)</f>
        <v>7784</v>
      </c>
      <c r="AB18" s="61">
        <f>SUM(AB7:AB17)</f>
        <v>230625.1</v>
      </c>
      <c r="AC18" s="61">
        <f>SUM(AC7:AC17)</f>
        <v>68454.1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557.75404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2024-03-26T06:06:57Z</dcterms:modified>
  <cp:category/>
  <cp:version/>
  <cp:contentType/>
  <cp:contentStatus/>
</cp:coreProperties>
</file>