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'консолидр.б-т'!$A$1:$E$55</definedName>
    <definedName name="_xlnm.Print_Area" localSheetId="1">'муниц.р-н'!$A$1:$D$54</definedName>
  </definedNames>
  <calcPr fullCalcOnLoad="1"/>
</workbook>
</file>

<file path=xl/sharedStrings.xml><?xml version="1.0" encoding="utf-8"?>
<sst xmlns="http://schemas.openxmlformats.org/spreadsheetml/2006/main" count="110" uniqueCount="63">
  <si>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</si>
  <si>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</si>
  <si>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</si>
  <si>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</si>
  <si>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</si>
  <si>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</si>
  <si>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</si>
  <si>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</si>
  <si>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</si>
  <si>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</si>
  <si>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</si>
  <si>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</si>
  <si>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</si>
  <si>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</si>
  <si>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</si>
  <si>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</si>
  <si>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</si>
  <si>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</si>
  <si>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</si>
  <si>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</si>
  <si>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</si>
  <si>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</si>
  <si>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</si>
  <si>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</si>
  <si>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</si>
  <si>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</si>
  <si>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</si>
  <si>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</si>
  <si>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</si>
  <si>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</si>
  <si>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</si>
  <si>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</si>
  <si>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</si>
  <si>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</si>
  <si>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</si>
  <si>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</si>
  <si>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</si>
  <si>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</si>
  <si>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</si>
  <si>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</si>
  <si>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</si>
  <si>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</si>
  <si>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</si>
  <si>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</si>
  <si>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</si>
  <si>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</si>
  <si>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</si>
  <si>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</si>
  <si>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</si>
  <si>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</si>
  <si>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</si>
  <si>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</si>
  <si>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</si>
  <si>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</si>
  <si>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</si>
  <si>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</si>
  <si>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</si>
  <si>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</si>
  <si>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</si>
  <si>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2024 год</t>
  </si>
  <si>
    <t>на  1 марта 2024 года</t>
  </si>
  <si>
    <t>Факт на 01.03.2024 г.</t>
  </si>
  <si>
    <t>Факт   на 01.03.2024г.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</si>
</sst>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7"/>
  <sheetViews>
    <sheetView tabSelected="1" zoomScale="80" zoomScaleNormal="80" zoomScaleSheetLayoutView="75" zoomScalePageLayoutView="0" workbookViewId="0" topLeftCell="A29">
      <selection activeCell="C39" sqref="C39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433395.41000000003</v>
      </c>
      <c r="C11" s="22">
        <f>C12+C15+C16+C21+C26</f>
        <v>33032.4</v>
      </c>
      <c r="D11" s="22">
        <f>C11/B11*100</f>
        <v>7.621769690638855</v>
      </c>
    </row>
    <row r="12" spans="1:4" ht="23.25" customHeight="1">
      <c r="A12" s="12" t="s">
        <v>13</v>
      </c>
      <c r="B12" s="17">
        <f>B13+B14</f>
        <v>194720.5</v>
      </c>
      <c r="C12" s="17">
        <f>C13+C14</f>
        <v>19676.7</v>
      </c>
      <c r="D12" s="17">
        <f aca="true" t="shared" si="0" ref="D12:D29">C12/B12*100</f>
        <v>10.10509936036524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194720.5</v>
      </c>
      <c r="C14" s="18">
        <v>19676.7</v>
      </c>
      <c r="D14" s="18">
        <f t="shared" si="0"/>
        <v>10.10509936036524</v>
      </c>
    </row>
    <row r="15" spans="1:4" ht="25.5" customHeight="1">
      <c r="A15" s="11" t="s">
        <v>55</v>
      </c>
      <c r="B15" s="18">
        <v>33291.5</v>
      </c>
      <c r="C15" s="18">
        <v>5785</v>
      </c>
      <c r="D15" s="18">
        <f t="shared" si="0"/>
        <v>17.376807893906854</v>
      </c>
    </row>
    <row r="16" spans="1:4" s="2" customFormat="1" ht="26.25" customHeight="1">
      <c r="A16" s="12" t="s">
        <v>16</v>
      </c>
      <c r="B16" s="17">
        <f>B17+B18+B19+B20</f>
        <v>107161.3</v>
      </c>
      <c r="C16" s="17">
        <f>C17+C18+C19+C20</f>
        <v>2469.4</v>
      </c>
      <c r="D16" s="17">
        <f t="shared" si="0"/>
        <v>2.3043766732953035</v>
      </c>
    </row>
    <row r="17" spans="1:4" ht="48" customHeight="1">
      <c r="A17" s="11" t="s">
        <v>17</v>
      </c>
      <c r="B17" s="18">
        <v>14814</v>
      </c>
      <c r="C17" s="18">
        <v>397.9</v>
      </c>
      <c r="D17" s="18">
        <f t="shared" si="0"/>
        <v>2.6859727285000674</v>
      </c>
    </row>
    <row r="18" spans="1:4" ht="48" customHeight="1">
      <c r="A18" s="11" t="s">
        <v>18</v>
      </c>
      <c r="B18" s="18"/>
      <c r="C18" s="18">
        <v>7</v>
      </c>
      <c r="D18" s="18"/>
    </row>
    <row r="19" spans="1:4" ht="24.75" customHeight="1">
      <c r="A19" s="11" t="s">
        <v>19</v>
      </c>
      <c r="B19" s="18">
        <v>88008.3</v>
      </c>
      <c r="C19" s="18">
        <v>202.3</v>
      </c>
      <c r="D19" s="18">
        <f t="shared" si="0"/>
        <v>0.22986468321737835</v>
      </c>
    </row>
    <row r="20" spans="1:4" ht="24.75" customHeight="1">
      <c r="A20" s="11" t="s">
        <v>53</v>
      </c>
      <c r="B20" s="18">
        <v>4339</v>
      </c>
      <c r="C20" s="18">
        <v>1862.2</v>
      </c>
      <c r="D20" s="18">
        <f t="shared" si="0"/>
        <v>42.917722977644615</v>
      </c>
    </row>
    <row r="21" spans="1:4" ht="25.5" customHeight="1">
      <c r="A21" s="12" t="s">
        <v>20</v>
      </c>
      <c r="B21" s="17">
        <f>B22+B23+B24+B25</f>
        <v>91309.21</v>
      </c>
      <c r="C21" s="17">
        <f>C22+C24+C25</f>
        <v>3735.3</v>
      </c>
      <c r="D21" s="17">
        <f t="shared" si="0"/>
        <v>4.090825010970963</v>
      </c>
    </row>
    <row r="22" spans="1:4" ht="24.75" customHeight="1">
      <c r="A22" s="11" t="s">
        <v>39</v>
      </c>
      <c r="B22" s="18">
        <v>4223</v>
      </c>
      <c r="C22" s="18">
        <v>174.7</v>
      </c>
      <c r="D22" s="18">
        <f t="shared" si="0"/>
        <v>4.1368695240350455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30860.41</v>
      </c>
      <c r="C24" s="18">
        <v>1401.4</v>
      </c>
      <c r="D24" s="18">
        <f t="shared" si="0"/>
        <v>4.541093264801083</v>
      </c>
    </row>
    <row r="25" spans="1:4" ht="25.5" customHeight="1">
      <c r="A25" s="11" t="s">
        <v>40</v>
      </c>
      <c r="B25" s="18">
        <v>56225.8</v>
      </c>
      <c r="C25" s="18">
        <v>2159.2</v>
      </c>
      <c r="D25" s="17">
        <f t="shared" si="0"/>
        <v>3.84022993003212</v>
      </c>
    </row>
    <row r="26" spans="1:4" ht="22.5" customHeight="1">
      <c r="A26" s="12" t="s">
        <v>23</v>
      </c>
      <c r="B26" s="17">
        <v>6912.9</v>
      </c>
      <c r="C26" s="17">
        <v>1366</v>
      </c>
      <c r="D26" s="17">
        <f t="shared" si="0"/>
        <v>19.760158544171045</v>
      </c>
    </row>
    <row r="27" spans="1:4" ht="22.5" customHeight="1">
      <c r="A27" s="21" t="s">
        <v>24</v>
      </c>
      <c r="B27" s="22">
        <v>22056</v>
      </c>
      <c r="C27" s="22">
        <v>1499.1</v>
      </c>
      <c r="D27" s="22">
        <f t="shared" si="0"/>
        <v>6.796789989118607</v>
      </c>
    </row>
    <row r="28" spans="1:4" ht="26.25" customHeight="1">
      <c r="A28" s="27" t="s">
        <v>48</v>
      </c>
      <c r="B28" s="24">
        <f>B27+B11</f>
        <v>455451.41000000003</v>
      </c>
      <c r="C28" s="24">
        <f>C27+C11</f>
        <v>34531.5</v>
      </c>
      <c r="D28" s="24">
        <f t="shared" si="0"/>
        <v>7.581818662061009</v>
      </c>
    </row>
    <row r="29" spans="1:4" ht="38.25" customHeight="1">
      <c r="A29" s="13" t="s">
        <v>25</v>
      </c>
      <c r="B29" s="17">
        <f>B30+B31+B32+B33+B34+B35</f>
        <v>1125239.7000000002</v>
      </c>
      <c r="C29" s="17">
        <f>C30+C31+C32+C33+C35</f>
        <v>178168.7</v>
      </c>
      <c r="D29" s="17">
        <f t="shared" si="0"/>
        <v>15.833844113392015</v>
      </c>
    </row>
    <row r="30" spans="1:4" ht="22.5" customHeight="1">
      <c r="A30" s="11" t="s">
        <v>26</v>
      </c>
      <c r="B30" s="18">
        <v>224911.2</v>
      </c>
      <c r="C30" s="18">
        <v>43615.6</v>
      </c>
      <c r="D30" s="18">
        <f>C30/B30*100</f>
        <v>19.39236463101882</v>
      </c>
    </row>
    <row r="31" spans="1:4" ht="22.5" customHeight="1">
      <c r="A31" s="11" t="s">
        <v>27</v>
      </c>
      <c r="B31" s="18">
        <v>30800</v>
      </c>
      <c r="C31" s="18">
        <v>1923.7</v>
      </c>
      <c r="D31" s="18">
        <f>C31/B31*100</f>
        <v>6.245779220779221</v>
      </c>
    </row>
    <row r="32" spans="1:4" ht="24.75" customHeight="1">
      <c r="A32" s="11" t="s">
        <v>28</v>
      </c>
      <c r="B32" s="18">
        <v>837794.4</v>
      </c>
      <c r="C32" s="18">
        <v>133590.7</v>
      </c>
      <c r="D32" s="18">
        <f>C32/B32*100</f>
        <v>15.945523149832466</v>
      </c>
    </row>
    <row r="33" spans="1:4" ht="21.75" customHeight="1">
      <c r="A33" s="11" t="s">
        <v>9</v>
      </c>
      <c r="B33" s="18">
        <v>31734.1</v>
      </c>
      <c r="C33" s="18">
        <v>3680</v>
      </c>
      <c r="D33" s="18">
        <f>C33/B33*100</f>
        <v>11.59635849133897</v>
      </c>
    </row>
    <row r="34" spans="1:6" s="3" customFormat="1" ht="70.5" customHeight="1">
      <c r="A34" s="31" t="s">
        <v>51</v>
      </c>
      <c r="B34" s="18">
        <v>0</v>
      </c>
      <c r="C34" s="18"/>
      <c r="D34" s="18">
        <v>0</v>
      </c>
      <c r="E34" s="6"/>
      <c r="F34" s="6"/>
    </row>
    <row r="35" spans="1:4" ht="48" customHeight="1">
      <c r="A35" s="30" t="s">
        <v>52</v>
      </c>
      <c r="B35" s="18">
        <v>0</v>
      </c>
      <c r="C35" s="18">
        <v>-4641.3</v>
      </c>
      <c r="D35" s="18">
        <v>0</v>
      </c>
    </row>
    <row r="36" spans="1:4" s="2" customFormat="1" ht="21.75" customHeight="1">
      <c r="A36" s="23" t="s">
        <v>29</v>
      </c>
      <c r="B36" s="24">
        <f>B28+B29</f>
        <v>1580691.1100000003</v>
      </c>
      <c r="C36" s="24">
        <f>C28+C29</f>
        <v>212700.2</v>
      </c>
      <c r="D36" s="24">
        <f>C36/B36*100</f>
        <v>13.456152100456867</v>
      </c>
    </row>
    <row r="37" spans="1:4" s="2" customFormat="1" ht="22.5" customHeight="1">
      <c r="A37" s="9" t="s">
        <v>2</v>
      </c>
      <c r="B37" s="19"/>
      <c r="C37" s="19"/>
      <c r="D37" s="19"/>
    </row>
    <row r="38" spans="1:4" ht="26.25" customHeight="1">
      <c r="A38" s="11" t="s">
        <v>3</v>
      </c>
      <c r="B38" s="18">
        <v>205283.8</v>
      </c>
      <c r="C38" s="18">
        <v>17318.1</v>
      </c>
      <c r="D38" s="18">
        <f aca="true" t="shared" si="1" ref="D38:D51">C38/B38*100</f>
        <v>8.436174700585239</v>
      </c>
    </row>
    <row r="39" spans="1:4" ht="23.25" customHeight="1">
      <c r="A39" s="11" t="s">
        <v>43</v>
      </c>
      <c r="B39" s="18">
        <v>3592.2</v>
      </c>
      <c r="C39" s="18">
        <v>341</v>
      </c>
      <c r="D39" s="18">
        <f t="shared" si="1"/>
        <v>9.492789933745339</v>
      </c>
    </row>
    <row r="40" spans="1:4" ht="46.5" customHeight="1">
      <c r="A40" s="11" t="s">
        <v>30</v>
      </c>
      <c r="B40" s="18">
        <v>11641.2</v>
      </c>
      <c r="C40" s="18">
        <v>2049.3</v>
      </c>
      <c r="D40" s="18">
        <f t="shared" si="1"/>
        <v>17.603855272652304</v>
      </c>
    </row>
    <row r="41" spans="1:4" ht="23.25" customHeight="1">
      <c r="A41" s="11" t="s">
        <v>4</v>
      </c>
      <c r="B41" s="18">
        <v>78223</v>
      </c>
      <c r="C41" s="18">
        <v>2768</v>
      </c>
      <c r="D41" s="18">
        <f t="shared" si="1"/>
        <v>3.5386011786814624</v>
      </c>
    </row>
    <row r="42" spans="1:4" ht="23.25" customHeight="1">
      <c r="A42" s="11" t="s">
        <v>5</v>
      </c>
      <c r="B42" s="18">
        <v>50122.6</v>
      </c>
      <c r="C42" s="18">
        <v>7696.6</v>
      </c>
      <c r="D42" s="18">
        <f t="shared" si="1"/>
        <v>15.35554819582384</v>
      </c>
    </row>
    <row r="43" spans="1:4" ht="23.25" customHeight="1">
      <c r="A43" s="11" t="s">
        <v>6</v>
      </c>
      <c r="B43" s="18">
        <v>544</v>
      </c>
      <c r="C43" s="18">
        <v>0</v>
      </c>
      <c r="D43" s="18">
        <f t="shared" si="1"/>
        <v>0</v>
      </c>
    </row>
    <row r="44" spans="1:4" ht="22.5" customHeight="1">
      <c r="A44" s="11" t="s">
        <v>7</v>
      </c>
      <c r="B44" s="18">
        <v>740608</v>
      </c>
      <c r="C44" s="18">
        <v>116623.1</v>
      </c>
      <c r="D44" s="18">
        <f t="shared" si="1"/>
        <v>15.746940351711029</v>
      </c>
    </row>
    <row r="45" spans="1:4" ht="25.5" customHeight="1">
      <c r="A45" s="11" t="s">
        <v>31</v>
      </c>
      <c r="B45" s="18">
        <v>101662.2</v>
      </c>
      <c r="C45" s="18">
        <v>12295.2</v>
      </c>
      <c r="D45" s="18">
        <f t="shared" si="1"/>
        <v>12.09417069471249</v>
      </c>
    </row>
    <row r="46" spans="1:4" ht="24.75" customHeight="1">
      <c r="A46" s="11" t="s">
        <v>33</v>
      </c>
      <c r="B46" s="18">
        <v>2995.3</v>
      </c>
      <c r="C46" s="18">
        <v>659.7</v>
      </c>
      <c r="D46" s="18">
        <f t="shared" si="1"/>
        <v>22.02450505792408</v>
      </c>
    </row>
    <row r="47" spans="1:4" ht="23.25" customHeight="1">
      <c r="A47" s="11" t="s">
        <v>8</v>
      </c>
      <c r="B47" s="18">
        <v>384480.4</v>
      </c>
      <c r="C47" s="18">
        <v>53026.3</v>
      </c>
      <c r="D47" s="18">
        <f t="shared" si="1"/>
        <v>13.791678327425794</v>
      </c>
    </row>
    <row r="48" spans="1:4" ht="21.75" customHeight="1">
      <c r="A48" s="11" t="s">
        <v>32</v>
      </c>
      <c r="B48" s="18">
        <v>1538.4</v>
      </c>
      <c r="C48" s="18">
        <v>195.3</v>
      </c>
      <c r="D48" s="18">
        <f t="shared" si="1"/>
        <v>12.695007800312014</v>
      </c>
    </row>
    <row r="49" spans="1:4" ht="24.75" customHeight="1">
      <c r="A49" s="11" t="s">
        <v>34</v>
      </c>
      <c r="B49" s="18">
        <v>0</v>
      </c>
      <c r="C49" s="18">
        <v>0</v>
      </c>
      <c r="D49" s="18">
        <v>0</v>
      </c>
    </row>
    <row r="50" spans="1:4" ht="46.5" customHeight="1">
      <c r="A50" s="11" t="s">
        <v>35</v>
      </c>
      <c r="B50" s="18">
        <v>0</v>
      </c>
      <c r="C50" s="18">
        <v>0</v>
      </c>
      <c r="D50" s="18">
        <v>0</v>
      </c>
    </row>
    <row r="51" spans="1:4" s="2" customFormat="1" ht="26.25" customHeight="1">
      <c r="A51" s="35" t="s">
        <v>36</v>
      </c>
      <c r="B51" s="24">
        <f>SUM(B38+B39+B40+B41+B42+B43+B44+B45+B46+B47+B48+B50)</f>
        <v>1580691.1</v>
      </c>
      <c r="C51" s="24">
        <f>SUM(C38+C39+C40+C41+C42+C43+C44+C45+C46+C47+C48+C50)</f>
        <v>212972.60000000003</v>
      </c>
      <c r="D51" s="24">
        <f t="shared" si="1"/>
        <v>13.473385154126575</v>
      </c>
    </row>
    <row r="52" spans="1:61" s="2" customFormat="1" ht="24.75" customHeight="1">
      <c r="A52" s="12" t="s">
        <v>37</v>
      </c>
      <c r="B52" s="17">
        <f>B36-B51</f>
        <v>0.01000000024214387</v>
      </c>
      <c r="C52" s="17"/>
      <c r="D52" s="1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</row>
    <row r="53" spans="1:61" s="7" customFormat="1" ht="24.75" customHeight="1">
      <c r="A53" s="12" t="s">
        <v>38</v>
      </c>
      <c r="B53" s="16"/>
      <c r="C53" s="16">
        <f>C36-C51</f>
        <v>-272.4000000000233</v>
      </c>
      <c r="D53" s="16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ht="12.75" hidden="1"/>
    <row r="55" spans="1:4" ht="25.5" customHeight="1">
      <c r="A55" s="37" t="s">
        <v>57</v>
      </c>
      <c r="B55" s="37"/>
      <c r="C55" s="37"/>
      <c r="D55" s="37"/>
    </row>
    <row r="57" spans="2:3" ht="12.75">
      <c r="B57" s="36"/>
      <c r="C57" s="36"/>
    </row>
  </sheetData>
  <sheetProtection/>
  <mergeCells count="10">
    <mergeCell ref="A55:D55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0" zoomScaleNormal="80" zoomScaleSheetLayoutView="75" zoomScalePageLayoutView="0" workbookViewId="0" topLeftCell="A34">
      <selection activeCell="C49" sqref="C49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4" t="s">
        <v>45</v>
      </c>
      <c r="C4" s="44"/>
      <c r="D4" s="44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311362.4</v>
      </c>
      <c r="C11" s="17">
        <f>C12+C15+C16+C21+C26</f>
        <v>27959.4</v>
      </c>
      <c r="D11" s="17">
        <f>C11/B11*100</f>
        <v>8.979696970475562</v>
      </c>
    </row>
    <row r="12" spans="1:4" s="3" customFormat="1" ht="24.75" customHeight="1">
      <c r="A12" s="33" t="s">
        <v>13</v>
      </c>
      <c r="B12" s="17">
        <f>B13+B14</f>
        <v>168406.9</v>
      </c>
      <c r="C12" s="17">
        <f>C13+C14</f>
        <v>17023.2</v>
      </c>
      <c r="D12" s="17">
        <f aca="true" t="shared" si="0" ref="D12:D34">C12/B12*100</f>
        <v>10.108374419337926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168406.9</v>
      </c>
      <c r="C14" s="18">
        <v>17023.2</v>
      </c>
      <c r="D14" s="18">
        <f t="shared" si="0"/>
        <v>10.108374419337926</v>
      </c>
    </row>
    <row r="15" spans="1:4" s="3" customFormat="1" ht="24.75" customHeight="1">
      <c r="A15" s="20" t="s">
        <v>55</v>
      </c>
      <c r="B15" s="18">
        <v>33291.5</v>
      </c>
      <c r="C15" s="18">
        <v>5785</v>
      </c>
      <c r="D15" s="18">
        <f>C15/B15*100</f>
        <v>17.376807893906854</v>
      </c>
    </row>
    <row r="16" spans="1:4" s="4" customFormat="1" ht="23.25" customHeight="1">
      <c r="A16" s="33" t="s">
        <v>16</v>
      </c>
      <c r="B16" s="17">
        <f>B17+B18+B19+B20</f>
        <v>71958</v>
      </c>
      <c r="C16" s="17">
        <f>C17+C18+C19+C20</f>
        <v>2388.5</v>
      </c>
      <c r="D16" s="17">
        <f t="shared" si="0"/>
        <v>3.3192973679090585</v>
      </c>
    </row>
    <row r="17" spans="1:4" s="3" customFormat="1" ht="47.25" customHeight="1">
      <c r="A17" s="20" t="s">
        <v>17</v>
      </c>
      <c r="B17" s="18">
        <v>14814</v>
      </c>
      <c r="C17" s="18">
        <v>397.9</v>
      </c>
      <c r="D17" s="18">
        <f t="shared" si="0"/>
        <v>2.6859727285000674</v>
      </c>
    </row>
    <row r="18" spans="1:4" s="3" customFormat="1" ht="44.25" customHeight="1">
      <c r="A18" s="20" t="s">
        <v>18</v>
      </c>
      <c r="B18" s="18"/>
      <c r="C18" s="18">
        <v>7</v>
      </c>
      <c r="D18" s="18"/>
    </row>
    <row r="19" spans="1:4" s="3" customFormat="1" ht="23.25" customHeight="1">
      <c r="A19" s="20" t="s">
        <v>19</v>
      </c>
      <c r="B19" s="18">
        <v>52805</v>
      </c>
      <c r="C19" s="18">
        <v>121.4</v>
      </c>
      <c r="D19" s="18">
        <f t="shared" si="0"/>
        <v>0.2299024713568791</v>
      </c>
    </row>
    <row r="20" spans="1:4" s="3" customFormat="1" ht="23.25" customHeight="1">
      <c r="A20" s="20" t="s">
        <v>53</v>
      </c>
      <c r="B20" s="18">
        <v>4339</v>
      </c>
      <c r="C20" s="18">
        <v>1862.2</v>
      </c>
      <c r="D20" s="18">
        <f t="shared" si="0"/>
        <v>42.917722977644615</v>
      </c>
    </row>
    <row r="21" spans="1:4" s="3" customFormat="1" ht="23.25" customHeight="1">
      <c r="A21" s="33" t="s">
        <v>20</v>
      </c>
      <c r="B21" s="17">
        <f>B22+B23+B24+B25</f>
        <v>30860.4</v>
      </c>
      <c r="C21" s="17">
        <f>C22+C23+C24+C25</f>
        <v>1401.4</v>
      </c>
      <c r="D21" s="18">
        <f t="shared" si="0"/>
        <v>4.541094736296354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30860.4</v>
      </c>
      <c r="C24" s="18">
        <v>1401.4</v>
      </c>
      <c r="D24" s="18">
        <f t="shared" si="0"/>
        <v>4.541094736296354</v>
      </c>
    </row>
    <row r="25" spans="1:4" s="3" customFormat="1" ht="22.5" customHeight="1">
      <c r="A25" s="20" t="s">
        <v>40</v>
      </c>
      <c r="B25" s="18"/>
      <c r="C25" s="18"/>
      <c r="D25" s="18"/>
    </row>
    <row r="26" spans="1:4" s="3" customFormat="1" ht="23.25" customHeight="1">
      <c r="A26" s="33" t="s">
        <v>23</v>
      </c>
      <c r="B26" s="17">
        <v>6845.6</v>
      </c>
      <c r="C26" s="17">
        <v>1361.3</v>
      </c>
      <c r="D26" s="17">
        <f t="shared" si="0"/>
        <v>19.88576603949982</v>
      </c>
    </row>
    <row r="27" spans="1:4" s="3" customFormat="1" ht="22.5" customHeight="1">
      <c r="A27" s="33" t="s">
        <v>24</v>
      </c>
      <c r="B27" s="17">
        <v>20553.3</v>
      </c>
      <c r="C27" s="17">
        <v>1422.5</v>
      </c>
      <c r="D27" s="17">
        <f t="shared" si="0"/>
        <v>6.921029712990129</v>
      </c>
    </row>
    <row r="28" spans="1:4" s="8" customFormat="1" ht="25.5" customHeight="1">
      <c r="A28" s="33" t="s">
        <v>48</v>
      </c>
      <c r="B28" s="17">
        <f>B11+B27</f>
        <v>331915.7</v>
      </c>
      <c r="C28" s="17">
        <f>C11+C27</f>
        <v>29381.9</v>
      </c>
      <c r="D28" s="17">
        <f t="shared" si="0"/>
        <v>8.852217596214942</v>
      </c>
    </row>
    <row r="29" spans="1:4" s="3" customFormat="1" ht="49.5" customHeight="1">
      <c r="A29" s="33" t="s">
        <v>47</v>
      </c>
      <c r="B29" s="17">
        <f>B30+B36+B35</f>
        <v>1061686.7</v>
      </c>
      <c r="C29" s="17">
        <f>C30+C36+C35</f>
        <v>161712.1</v>
      </c>
      <c r="D29" s="17">
        <f t="shared" si="0"/>
        <v>15.231621532039538</v>
      </c>
    </row>
    <row r="30" spans="1:4" s="3" customFormat="1" ht="25.5" customHeight="1">
      <c r="A30" s="33" t="s">
        <v>46</v>
      </c>
      <c r="B30" s="17">
        <f>B31+B32+B33+B34</f>
        <v>1061686.7</v>
      </c>
      <c r="C30" s="17">
        <f>C31+C32+C33+C34</f>
        <v>166353.4</v>
      </c>
      <c r="D30" s="17">
        <f t="shared" si="0"/>
        <v>15.668784397506347</v>
      </c>
    </row>
    <row r="31" spans="1:4" s="3" customFormat="1" ht="22.5" customHeight="1">
      <c r="A31" s="20" t="s">
        <v>26</v>
      </c>
      <c r="B31" s="18">
        <v>165012.9</v>
      </c>
      <c r="C31" s="18">
        <v>27502.2</v>
      </c>
      <c r="D31" s="18">
        <f t="shared" si="0"/>
        <v>16.666696967328008</v>
      </c>
    </row>
    <row r="32" spans="1:4" s="3" customFormat="1" ht="21.75" customHeight="1">
      <c r="A32" s="20" t="s">
        <v>27</v>
      </c>
      <c r="B32" s="18">
        <v>30739.7</v>
      </c>
      <c r="C32" s="18">
        <v>1923.7</v>
      </c>
      <c r="D32" s="18">
        <f t="shared" si="0"/>
        <v>6.25803114539179</v>
      </c>
    </row>
    <row r="33" spans="1:4" s="3" customFormat="1" ht="22.5" customHeight="1">
      <c r="A33" s="20" t="s">
        <v>28</v>
      </c>
      <c r="B33" s="18">
        <v>834200</v>
      </c>
      <c r="C33" s="18">
        <v>133247.5</v>
      </c>
      <c r="D33" s="18">
        <f t="shared" si="0"/>
        <v>15.973087988491969</v>
      </c>
    </row>
    <row r="34" spans="1:4" s="3" customFormat="1" ht="22.5" customHeight="1">
      <c r="A34" s="20" t="s">
        <v>9</v>
      </c>
      <c r="B34" s="18">
        <v>31734.1</v>
      </c>
      <c r="C34" s="18">
        <v>3680</v>
      </c>
      <c r="D34" s="18">
        <f t="shared" si="0"/>
        <v>11.59635849133897</v>
      </c>
    </row>
    <row r="35" spans="1:4" s="3" customFormat="1" ht="83.25" customHeight="1">
      <c r="A35" s="20" t="s">
        <v>51</v>
      </c>
      <c r="B35" s="18"/>
      <c r="C35" s="18"/>
      <c r="D35" s="18">
        <v>0</v>
      </c>
    </row>
    <row r="36" spans="1:4" s="3" customFormat="1" ht="46.5" customHeight="1">
      <c r="A36" s="20" t="s">
        <v>52</v>
      </c>
      <c r="B36" s="18"/>
      <c r="C36" s="18">
        <v>-4641.3</v>
      </c>
      <c r="D36" s="18">
        <v>0</v>
      </c>
    </row>
    <row r="37" spans="1:4" s="4" customFormat="1" ht="24.75" customHeight="1">
      <c r="A37" s="23" t="s">
        <v>29</v>
      </c>
      <c r="B37" s="24">
        <f>B28+B29</f>
        <v>1393602.4</v>
      </c>
      <c r="C37" s="24">
        <f>C28+C29</f>
        <v>191094</v>
      </c>
      <c r="D37" s="24">
        <f>C37/B37*100</f>
        <v>13.712232412917775</v>
      </c>
    </row>
    <row r="38" spans="1:4" s="4" customFormat="1" ht="24" customHeight="1">
      <c r="A38" s="20" t="s">
        <v>2</v>
      </c>
      <c r="B38" s="32"/>
      <c r="C38" s="32" t="s">
        <v>54</v>
      </c>
      <c r="D38" s="32" t="s">
        <v>42</v>
      </c>
    </row>
    <row r="39" spans="1:4" s="3" customFormat="1" ht="23.25" customHeight="1">
      <c r="A39" s="20" t="s">
        <v>3</v>
      </c>
      <c r="B39" s="18">
        <v>109657.8</v>
      </c>
      <c r="C39" s="18">
        <v>9276.9</v>
      </c>
      <c r="D39" s="18">
        <f aca="true" t="shared" si="1" ref="D39:D51">C39/B39*100</f>
        <v>8.459863320256288</v>
      </c>
    </row>
    <row r="40" spans="1:4" s="3" customFormat="1" ht="48" customHeight="1">
      <c r="A40" s="20" t="s">
        <v>30</v>
      </c>
      <c r="B40" s="18">
        <v>11239.8</v>
      </c>
      <c r="C40" s="18">
        <v>2048.8</v>
      </c>
      <c r="D40" s="18">
        <f t="shared" si="1"/>
        <v>18.228082350219758</v>
      </c>
    </row>
    <row r="41" spans="1:4" s="3" customFormat="1" ht="23.25" customHeight="1">
      <c r="A41" s="20" t="s">
        <v>4</v>
      </c>
      <c r="B41" s="18">
        <v>77930.1</v>
      </c>
      <c r="C41" s="18">
        <v>2690.2</v>
      </c>
      <c r="D41" s="18">
        <f t="shared" si="1"/>
        <v>3.452067942938607</v>
      </c>
    </row>
    <row r="42" spans="1:4" s="3" customFormat="1" ht="24.75" customHeight="1">
      <c r="A42" s="20" t="s">
        <v>5</v>
      </c>
      <c r="B42" s="18">
        <v>5955.3</v>
      </c>
      <c r="C42" s="18">
        <v>3960.9</v>
      </c>
      <c r="D42" s="18">
        <f t="shared" si="1"/>
        <v>66.5105032492066</v>
      </c>
    </row>
    <row r="43" spans="1:4" s="3" customFormat="1" ht="22.5" customHeight="1">
      <c r="A43" s="20" t="s">
        <v>6</v>
      </c>
      <c r="B43" s="18">
        <v>544</v>
      </c>
      <c r="C43" s="18">
        <v>0</v>
      </c>
      <c r="D43" s="18">
        <f t="shared" si="1"/>
        <v>0</v>
      </c>
    </row>
    <row r="44" spans="1:4" s="3" customFormat="1" ht="21.75" customHeight="1">
      <c r="A44" s="20" t="s">
        <v>7</v>
      </c>
      <c r="B44" s="18">
        <v>740418</v>
      </c>
      <c r="C44" s="18">
        <v>116616.1</v>
      </c>
      <c r="D44" s="18">
        <f t="shared" si="1"/>
        <v>15.750035790593964</v>
      </c>
    </row>
    <row r="45" spans="1:4" s="3" customFormat="1" ht="22.5" customHeight="1">
      <c r="A45" s="20" t="s">
        <v>49</v>
      </c>
      <c r="B45" s="18">
        <v>60982.5</v>
      </c>
      <c r="C45" s="18">
        <v>6028.6</v>
      </c>
      <c r="D45" s="18">
        <f t="shared" si="1"/>
        <v>9.885786906079613</v>
      </c>
    </row>
    <row r="46" spans="1:4" s="3" customFormat="1" ht="24.75" customHeight="1">
      <c r="A46" s="20" t="s">
        <v>33</v>
      </c>
      <c r="B46" s="18">
        <v>2995.3</v>
      </c>
      <c r="C46" s="18">
        <v>659.7</v>
      </c>
      <c r="D46" s="18">
        <f t="shared" si="1"/>
        <v>22.02450505792408</v>
      </c>
    </row>
    <row r="47" spans="1:4" s="3" customFormat="1" ht="23.25" customHeight="1">
      <c r="A47" s="20" t="s">
        <v>8</v>
      </c>
      <c r="B47" s="18">
        <v>382698.1</v>
      </c>
      <c r="C47" s="18">
        <v>52749.4</v>
      </c>
      <c r="D47" s="18">
        <f t="shared" si="1"/>
        <v>13.783554190627026</v>
      </c>
    </row>
    <row r="48" spans="1:4" s="3" customFormat="1" ht="23.25" customHeight="1">
      <c r="A48" s="20" t="s">
        <v>32</v>
      </c>
      <c r="B48" s="18">
        <v>1181.5</v>
      </c>
      <c r="C48" s="18">
        <v>175.3</v>
      </c>
      <c r="D48" s="18">
        <f t="shared" si="1"/>
        <v>14.837071519255185</v>
      </c>
    </row>
    <row r="49" spans="1:4" s="3" customFormat="1" ht="28.5" customHeight="1">
      <c r="A49" s="20" t="s">
        <v>34</v>
      </c>
      <c r="B49" s="18">
        <v>0</v>
      </c>
      <c r="C49" s="18">
        <v>0</v>
      </c>
      <c r="D49" s="18">
        <v>0</v>
      </c>
    </row>
    <row r="50" spans="1:4" s="3" customFormat="1" ht="57" customHeight="1">
      <c r="A50" s="20" t="s">
        <v>35</v>
      </c>
      <c r="B50" s="18">
        <v>0</v>
      </c>
      <c r="C50" s="18">
        <v>0</v>
      </c>
      <c r="D50" s="18">
        <v>0</v>
      </c>
    </row>
    <row r="51" spans="1:4" s="4" customFormat="1" ht="24.75" customHeight="1">
      <c r="A51" s="26" t="s">
        <v>36</v>
      </c>
      <c r="B51" s="25">
        <f>SUM(B39+B40+B41+B42+B43+B44+B45+B46+B47+B48+B50)</f>
        <v>1393602.4</v>
      </c>
      <c r="C51" s="25">
        <f>SUM(C39+C40+C41+C42+C43+C44+C45+C46+C47+C48+C50)</f>
        <v>194205.90000000002</v>
      </c>
      <c r="D51" s="25">
        <f t="shared" si="1"/>
        <v>13.935531396903453</v>
      </c>
    </row>
    <row r="52" spans="1:4" s="4" customFormat="1" ht="22.5" customHeight="1">
      <c r="A52" s="20" t="s">
        <v>37</v>
      </c>
      <c r="B52" s="17">
        <f>B37-B51</f>
        <v>0</v>
      </c>
      <c r="C52" s="17"/>
      <c r="D52" s="17"/>
    </row>
    <row r="53" spans="1:4" s="4" customFormat="1" ht="26.25" customHeight="1">
      <c r="A53" s="20" t="s">
        <v>38</v>
      </c>
      <c r="B53" s="17"/>
      <c r="C53" s="17">
        <f>C37-C51</f>
        <v>-3111.9000000000233</v>
      </c>
      <c r="D53" s="17"/>
    </row>
    <row r="54" spans="1:4" ht="20.25">
      <c r="A54" s="43" t="s">
        <v>56</v>
      </c>
      <c r="B54" s="43"/>
      <c r="C54" s="43"/>
      <c r="D54" s="43"/>
    </row>
    <row r="56" spans="1:4" ht="20.25">
      <c r="A56" s="41"/>
      <c r="B56" s="42"/>
      <c r="C56" s="42"/>
      <c r="D56" s="42"/>
    </row>
  </sheetData>
  <sheetProtection/>
  <mergeCells count="11">
    <mergeCell ref="B4:D4"/>
    <mergeCell ref="A56:D56"/>
    <mergeCell ref="A54:D54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2024-03-11T12:07:53Z</cp:lastPrinted>
  <dcterms:created xsi:type="dcterms:W3CDTF">2010-07-06T11:11:47Z</dcterms:created>
  <dcterms:modified xsi:type="dcterms:W3CDTF">2024-03-11T12:17:34Z</dcterms:modified>
  <cp:category/>
  <cp:version/>
  <cp:contentType/>
  <cp:contentStatus/>
</cp:coreProperties>
</file>