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'муниц.р-н'!$A$1:$D$55</definedName>
  </definedNames>
  <calcPr fullCalcOnLoad="1"/>
</workbook>
</file>

<file path=xl/sharedStrings.xml><?xml version="1.0" encoding="utf-8"?>
<sst xmlns="http://schemas.openxmlformats.org/spreadsheetml/2006/main" count="112" uniqueCount="64">
  <si>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</si>
  <si>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</si>
  <si>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</si>
  <si>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</si>
  <si>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</si>
  <si>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</si>
  <si>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</si>
  <si>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</si>
  <si>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</si>
  <si>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</si>
  <si>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</si>
  <si>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</si>
  <si>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</si>
  <si>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</si>
  <si>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</si>
  <si>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</si>
  <si>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</si>
  <si>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</si>
  <si>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</si>
  <si>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</si>
  <si>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</si>
  <si>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</si>
  <si>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</si>
  <si>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</si>
  <si>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</si>
  <si>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</si>
  <si>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</si>
  <si>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</si>
  <si>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</si>
  <si>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</si>
  <si>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</si>
  <si>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</si>
  <si>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</si>
  <si>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</si>
  <si>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</si>
  <si>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</si>
  <si>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</si>
  <si>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</si>
  <si>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</si>
  <si>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</si>
  <si>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</si>
  <si>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</si>
  <si>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</si>
  <si>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</si>
  <si>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</si>
  <si>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</si>
  <si>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</si>
  <si>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</si>
  <si>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</si>
  <si>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</si>
  <si>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</si>
  <si>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</si>
  <si>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</si>
  <si>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</si>
  <si>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</si>
  <si>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</si>
  <si>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</si>
  <si>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</si>
  <si>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</si>
  <si>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</si>
  <si>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</si>
  <si>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 1 августа  2023 года</t>
  </si>
  <si>
    <t>Факт на 01.08.2023 г.</t>
  </si>
  <si>
    <t>Факт на 01.08.2023г.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</si>
</sst>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38">
      <selection activeCell="C50" sqref="C50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9" max="9" width="9.875" style="0" bestFit="1" customWidth="1"/>
    <col min="11" max="11" width="11.375" style="0" bestFit="1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61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62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343048.1</v>
      </c>
      <c r="C11" s="22">
        <f>C12+C15+C16+C21+C26</f>
        <v>227852.40000000002</v>
      </c>
      <c r="D11" s="22">
        <f>C11/B11*100</f>
        <v>66.41995685153191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89635.2</v>
      </c>
      <c r="D12" s="17">
        <f aca="true" t="shared" si="0" ref="D12:D29">C12/B12*100</f>
        <v>55.23486860064789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89635.2</v>
      </c>
      <c r="D14" s="18">
        <f t="shared" si="0"/>
        <v>55.23486860064789</v>
      </c>
    </row>
    <row r="15" spans="1:4" ht="25.5" customHeight="1">
      <c r="A15" s="11" t="s">
        <v>55</v>
      </c>
      <c r="B15" s="18">
        <v>29243.1</v>
      </c>
      <c r="C15" s="18">
        <v>18784.4</v>
      </c>
      <c r="D15" s="18">
        <f t="shared" si="0"/>
        <v>64.23532388837026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102390.8</v>
      </c>
      <c r="D16" s="17">
        <f t="shared" si="0"/>
        <v>123.5249267711254</v>
      </c>
    </row>
    <row r="17" spans="1:4" ht="48" customHeight="1">
      <c r="A17" s="11" t="s">
        <v>17</v>
      </c>
      <c r="B17" s="18">
        <v>11010</v>
      </c>
      <c r="C17" s="18">
        <v>9807</v>
      </c>
      <c r="D17" s="18">
        <f t="shared" si="0"/>
        <v>89.07356948228883</v>
      </c>
    </row>
    <row r="18" spans="1:4" ht="48" customHeight="1">
      <c r="A18" s="11" t="s">
        <v>18</v>
      </c>
      <c r="B18" s="18">
        <v>0</v>
      </c>
      <c r="C18" s="18">
        <v>-199.7</v>
      </c>
      <c r="D18" s="18"/>
    </row>
    <row r="19" spans="1:4" ht="24.75" customHeight="1">
      <c r="A19" s="11" t="s">
        <v>19</v>
      </c>
      <c r="B19" s="18">
        <v>69306</v>
      </c>
      <c r="C19" s="18">
        <v>90961.1</v>
      </c>
      <c r="D19" s="18">
        <f t="shared" si="0"/>
        <v>131.24563529853114</v>
      </c>
    </row>
    <row r="20" spans="1:4" ht="24.75" customHeight="1">
      <c r="A20" s="11" t="s">
        <v>53</v>
      </c>
      <c r="B20" s="18">
        <v>2574.8</v>
      </c>
      <c r="C20" s="18">
        <v>1822.4</v>
      </c>
      <c r="D20" s="18">
        <f t="shared" si="0"/>
        <v>70.77831287867019</v>
      </c>
    </row>
    <row r="21" spans="1:4" ht="25.5" customHeight="1">
      <c r="A21" s="12" t="s">
        <v>20</v>
      </c>
      <c r="B21" s="17">
        <f>B22+B23+B24+B25</f>
        <v>61617.1</v>
      </c>
      <c r="C21" s="17">
        <f>C22+C24+C25</f>
        <v>13750.599999999999</v>
      </c>
      <c r="D21" s="17">
        <f t="shared" si="0"/>
        <v>22.31620767611588</v>
      </c>
    </row>
    <row r="22" spans="1:4" ht="24.75" customHeight="1">
      <c r="A22" s="11" t="s">
        <v>39</v>
      </c>
      <c r="B22" s="18">
        <v>4236.3</v>
      </c>
      <c r="C22" s="18">
        <v>24.2</v>
      </c>
      <c r="D22" s="18">
        <f t="shared" si="0"/>
        <v>0.5712532162500294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3595</v>
      </c>
      <c r="D24" s="18">
        <f t="shared" si="0"/>
        <v>11.728894514988191</v>
      </c>
    </row>
    <row r="25" spans="1:4" ht="25.5" customHeight="1">
      <c r="A25" s="11" t="s">
        <v>40</v>
      </c>
      <c r="B25" s="18">
        <v>26730</v>
      </c>
      <c r="C25" s="18">
        <v>10131.4</v>
      </c>
      <c r="D25" s="17">
        <f t="shared" si="0"/>
        <v>37.90273101384212</v>
      </c>
    </row>
    <row r="26" spans="1:4" ht="22.5" customHeight="1">
      <c r="A26" s="12" t="s">
        <v>23</v>
      </c>
      <c r="B26" s="17">
        <v>7017</v>
      </c>
      <c r="C26" s="17">
        <v>3291.4</v>
      </c>
      <c r="D26" s="17">
        <f t="shared" si="0"/>
        <v>46.90608522160468</v>
      </c>
    </row>
    <row r="27" spans="1:4" ht="22.5" customHeight="1">
      <c r="A27" s="21" t="s">
        <v>24</v>
      </c>
      <c r="B27" s="22">
        <v>24223.2</v>
      </c>
      <c r="C27" s="22">
        <v>24995.6</v>
      </c>
      <c r="D27" s="22">
        <f t="shared" si="0"/>
        <v>103.18867862214735</v>
      </c>
    </row>
    <row r="28" spans="1:4" ht="26.25" customHeight="1">
      <c r="A28" s="27" t="s">
        <v>48</v>
      </c>
      <c r="B28" s="24">
        <f>B27+B11</f>
        <v>367271.3</v>
      </c>
      <c r="C28" s="24">
        <f>C27+C11</f>
        <v>252848.00000000003</v>
      </c>
      <c r="D28" s="24">
        <f t="shared" si="0"/>
        <v>68.8450200165382</v>
      </c>
    </row>
    <row r="29" spans="1:4" ht="38.25" customHeight="1">
      <c r="A29" s="13" t="s">
        <v>25</v>
      </c>
      <c r="B29" s="17">
        <f>B30+B31+B32+B33+B35+B36</f>
        <v>1097610.3</v>
      </c>
      <c r="C29" s="17">
        <f>C30+C31+C32+C33+C36+C34</f>
        <v>667885.2999999999</v>
      </c>
      <c r="D29" s="17">
        <f t="shared" si="0"/>
        <v>60.84903722204501</v>
      </c>
    </row>
    <row r="30" spans="1:4" ht="22.5" customHeight="1">
      <c r="A30" s="11" t="s">
        <v>26</v>
      </c>
      <c r="B30" s="18">
        <v>201100</v>
      </c>
      <c r="C30" s="18">
        <v>126456.8</v>
      </c>
      <c r="D30" s="18">
        <f>C30/B30*100</f>
        <v>62.882545997016415</v>
      </c>
    </row>
    <row r="31" spans="1:4" ht="22.5" customHeight="1">
      <c r="A31" s="11" t="s">
        <v>27</v>
      </c>
      <c r="B31" s="18">
        <v>29135.6</v>
      </c>
      <c r="C31" s="18">
        <v>14637.5</v>
      </c>
      <c r="D31" s="18">
        <f>C31/B31*100</f>
        <v>50.23922623869082</v>
      </c>
    </row>
    <row r="32" spans="1:4" ht="24.75" customHeight="1">
      <c r="A32" s="11" t="s">
        <v>28</v>
      </c>
      <c r="B32" s="18">
        <v>841654.8</v>
      </c>
      <c r="C32" s="18">
        <v>512659.3</v>
      </c>
      <c r="D32" s="18">
        <f>C32/B32*100</f>
        <v>60.91087462460857</v>
      </c>
    </row>
    <row r="33" spans="1:4" ht="21.75" customHeight="1">
      <c r="A33" s="11" t="s">
        <v>9</v>
      </c>
      <c r="B33" s="18">
        <v>28450.5</v>
      </c>
      <c r="C33" s="18">
        <v>16862.7</v>
      </c>
      <c r="D33" s="18">
        <f>C33/B33*100</f>
        <v>59.27031159382084</v>
      </c>
    </row>
    <row r="34" spans="1:4" ht="119.25" customHeight="1">
      <c r="A34" s="31" t="s">
        <v>60</v>
      </c>
      <c r="B34" s="18"/>
      <c r="C34" s="18">
        <v>0</v>
      </c>
      <c r="D34" s="18"/>
    </row>
    <row r="35" spans="1:6" s="3" customFormat="1" ht="70.5" customHeight="1">
      <c r="A35" s="31" t="s">
        <v>51</v>
      </c>
      <c r="B35" s="18">
        <v>0</v>
      </c>
      <c r="C35" s="18"/>
      <c r="D35" s="18">
        <v>0</v>
      </c>
      <c r="E35" s="6"/>
      <c r="F35" s="6"/>
    </row>
    <row r="36" spans="1:4" ht="48" customHeight="1">
      <c r="A36" s="30" t="s">
        <v>52</v>
      </c>
      <c r="B36" s="18">
        <v>-2730.6</v>
      </c>
      <c r="C36" s="18">
        <v>-2731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1464881.6</v>
      </c>
      <c r="C37" s="24">
        <f>C28+C29</f>
        <v>920733.2999999999</v>
      </c>
      <c r="D37" s="24">
        <f>C37/B37*100</f>
        <v>62.85376920564774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238502.1</v>
      </c>
      <c r="C39" s="18">
        <v>88479.4</v>
      </c>
      <c r="D39" s="18">
        <f aca="true" t="shared" si="1" ref="D39:D52">C39/B39*100</f>
        <v>37.09795427377788</v>
      </c>
    </row>
    <row r="40" spans="1:4" ht="23.25" customHeight="1">
      <c r="A40" s="11" t="s">
        <v>43</v>
      </c>
      <c r="B40" s="18">
        <v>2995.4</v>
      </c>
      <c r="C40" s="18">
        <v>1507</v>
      </c>
      <c r="D40" s="18">
        <f t="shared" si="1"/>
        <v>50.31047606329705</v>
      </c>
    </row>
    <row r="41" spans="1:4" ht="46.5" customHeight="1">
      <c r="A41" s="11" t="s">
        <v>30</v>
      </c>
      <c r="B41" s="18">
        <v>9651.8</v>
      </c>
      <c r="C41" s="18">
        <v>5390.4</v>
      </c>
      <c r="D41" s="18">
        <f t="shared" si="1"/>
        <v>55.84864999274747</v>
      </c>
    </row>
    <row r="42" spans="1:4" ht="23.25" customHeight="1">
      <c r="A42" s="11" t="s">
        <v>4</v>
      </c>
      <c r="B42" s="18">
        <v>90739.7</v>
      </c>
      <c r="C42" s="18">
        <v>32623.4</v>
      </c>
      <c r="D42" s="18">
        <f t="shared" si="1"/>
        <v>35.95273072315646</v>
      </c>
    </row>
    <row r="43" spans="1:4" ht="23.25" customHeight="1">
      <c r="A43" s="11" t="s">
        <v>5</v>
      </c>
      <c r="B43" s="18">
        <v>54703.2</v>
      </c>
      <c r="C43" s="18">
        <v>17803.4</v>
      </c>
      <c r="D43" s="18">
        <f t="shared" si="1"/>
        <v>32.54544523903538</v>
      </c>
    </row>
    <row r="44" spans="1:4" ht="23.25" customHeight="1">
      <c r="A44" s="11" t="s">
        <v>6</v>
      </c>
      <c r="B44" s="18">
        <v>1257.7</v>
      </c>
      <c r="C44" s="18">
        <v>142.8</v>
      </c>
      <c r="D44" s="18">
        <f t="shared" si="1"/>
        <v>11.354058996581061</v>
      </c>
    </row>
    <row r="45" spans="1:4" ht="22.5" customHeight="1">
      <c r="A45" s="11" t="s">
        <v>7</v>
      </c>
      <c r="B45" s="18">
        <v>720267.5</v>
      </c>
      <c r="C45" s="18">
        <v>420668.1</v>
      </c>
      <c r="D45" s="18">
        <f t="shared" si="1"/>
        <v>58.40442613334629</v>
      </c>
    </row>
    <row r="46" spans="1:4" ht="25.5" customHeight="1">
      <c r="A46" s="11" t="s">
        <v>31</v>
      </c>
      <c r="B46" s="18">
        <v>102965.4</v>
      </c>
      <c r="C46" s="18">
        <v>56199.2</v>
      </c>
      <c r="D46" s="18">
        <f t="shared" si="1"/>
        <v>54.580664961239414</v>
      </c>
    </row>
    <row r="47" spans="1:4" ht="24.75" customHeight="1">
      <c r="A47" s="11" t="s">
        <v>33</v>
      </c>
      <c r="B47" s="18">
        <v>5063.7</v>
      </c>
      <c r="C47" s="18">
        <v>2222.2</v>
      </c>
      <c r="D47" s="18">
        <f t="shared" si="1"/>
        <v>43.88490629381677</v>
      </c>
    </row>
    <row r="48" spans="1:4" ht="23.25" customHeight="1">
      <c r="A48" s="11" t="s">
        <v>8</v>
      </c>
      <c r="B48" s="18">
        <v>421028.6</v>
      </c>
      <c r="C48" s="18">
        <v>258705.7</v>
      </c>
      <c r="D48" s="18">
        <f t="shared" si="1"/>
        <v>61.446110786773154</v>
      </c>
    </row>
    <row r="49" spans="1:4" ht="21.75" customHeight="1">
      <c r="A49" s="11" t="s">
        <v>32</v>
      </c>
      <c r="B49" s="18">
        <v>2138.4</v>
      </c>
      <c r="C49" s="18">
        <v>1218.8</v>
      </c>
      <c r="D49" s="18">
        <f t="shared" si="1"/>
        <v>56.99588477366254</v>
      </c>
    </row>
    <row r="50" spans="1:4" ht="24.75" customHeight="1">
      <c r="A50" s="11" t="s">
        <v>34</v>
      </c>
      <c r="B50" s="18">
        <v>0</v>
      </c>
      <c r="C50" s="18">
        <v>0</v>
      </c>
      <c r="D50" s="18">
        <v>0</v>
      </c>
    </row>
    <row r="51" spans="1:11" ht="46.5" customHeight="1">
      <c r="A51" s="11" t="s">
        <v>35</v>
      </c>
      <c r="B51" s="18">
        <v>0</v>
      </c>
      <c r="C51" s="18">
        <v>0</v>
      </c>
      <c r="D51" s="18">
        <v>0</v>
      </c>
      <c r="I51" s="36"/>
      <c r="K51" s="36"/>
    </row>
    <row r="52" spans="1:4" s="2" customFormat="1" ht="26.25" customHeight="1">
      <c r="A52" s="35" t="s">
        <v>36</v>
      </c>
      <c r="B52" s="24">
        <f>SUM(B39+B40+B41+B42+B43+B44+B45+B46+B47+B48+B49+B51)</f>
        <v>1649313.4999999995</v>
      </c>
      <c r="C52" s="24">
        <f>SUM(C39+C40+C41+C42+C43+C44+C45+C46+C47+C48+C49+C51)</f>
        <v>884960.3999999999</v>
      </c>
      <c r="D52" s="24">
        <f t="shared" si="1"/>
        <v>53.656287904027955</v>
      </c>
    </row>
    <row r="53" spans="1:61" s="2" customFormat="1" ht="24.75" customHeight="1">
      <c r="A53" s="12" t="s">
        <v>37</v>
      </c>
      <c r="B53" s="17">
        <f>B37-B52</f>
        <v>-184431.89999999944</v>
      </c>
      <c r="C53" s="17"/>
      <c r="D53" s="1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35772.90000000002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8" t="s">
        <v>57</v>
      </c>
      <c r="B56" s="38"/>
      <c r="C56" s="38"/>
      <c r="D56" s="38"/>
    </row>
    <row r="58" spans="2:3" ht="12.75">
      <c r="B58" s="36"/>
      <c r="C58" s="36"/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zoomScaleSheetLayoutView="75" zoomScalePageLayoutView="0" workbookViewId="0" topLeftCell="A35">
      <selection activeCell="C47" sqref="C47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8" max="8" width="13.875" style="0" bestFit="1" customWidth="1"/>
    <col min="10" max="10" width="16.25390625" style="0" bestFit="1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61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63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169208.3</v>
      </c>
      <c r="D11" s="17">
        <f>C11/B11*100</f>
        <v>64.4347517803416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77568.4</v>
      </c>
      <c r="D12" s="17">
        <f aca="true" t="shared" si="0" ref="D12:D34">C12/B12*100</f>
        <v>55.171717243562156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77568.4</v>
      </c>
      <c r="D14" s="18">
        <f t="shared" si="0"/>
        <v>55.171717243562156</v>
      </c>
    </row>
    <row r="15" spans="1:4" s="3" customFormat="1" ht="24.75" customHeight="1">
      <c r="A15" s="20" t="s">
        <v>55</v>
      </c>
      <c r="B15" s="18">
        <v>29243.1</v>
      </c>
      <c r="C15" s="18">
        <v>18784.4</v>
      </c>
      <c r="D15" s="18">
        <f>C15/B15*100</f>
        <v>64.23532388837026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66012.29999999999</v>
      </c>
      <c r="D16" s="17">
        <f t="shared" si="0"/>
        <v>119.65599872390713</v>
      </c>
    </row>
    <row r="17" spans="1:4" s="3" customFormat="1" ht="47.25" customHeight="1">
      <c r="A17" s="20" t="s">
        <v>17</v>
      </c>
      <c r="B17" s="18">
        <v>11010</v>
      </c>
      <c r="C17" s="18">
        <v>9807</v>
      </c>
      <c r="D17" s="18">
        <f t="shared" si="0"/>
        <v>89.07356948228883</v>
      </c>
    </row>
    <row r="18" spans="1:4" s="3" customFormat="1" ht="44.25" customHeight="1">
      <c r="A18" s="20" t="s">
        <v>18</v>
      </c>
      <c r="B18" s="18">
        <v>0</v>
      </c>
      <c r="C18" s="18">
        <v>-199.7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54582.6</v>
      </c>
      <c r="D19" s="18">
        <f t="shared" si="0"/>
        <v>131.25991977606557</v>
      </c>
    </row>
    <row r="20" spans="1:4" s="3" customFormat="1" ht="23.25" customHeight="1">
      <c r="A20" s="20" t="s">
        <v>53</v>
      </c>
      <c r="B20" s="18">
        <v>2574.8</v>
      </c>
      <c r="C20" s="18">
        <v>1822.4</v>
      </c>
      <c r="D20" s="18">
        <f t="shared" si="0"/>
        <v>70.77831287867019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3595</v>
      </c>
      <c r="D21" s="18">
        <f t="shared" si="0"/>
        <v>11.728894514988191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3595</v>
      </c>
      <c r="D24" s="18">
        <f t="shared" si="0"/>
        <v>11.728894514988191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3248.2</v>
      </c>
      <c r="D26" s="17">
        <f t="shared" si="0"/>
        <v>46.754854403869125</v>
      </c>
    </row>
    <row r="27" spans="1:4" s="3" customFormat="1" ht="22.5" customHeight="1">
      <c r="A27" s="33" t="s">
        <v>24</v>
      </c>
      <c r="B27" s="17">
        <v>21716.3</v>
      </c>
      <c r="C27" s="17">
        <v>23061.1</v>
      </c>
      <c r="D27" s="17">
        <f t="shared" si="0"/>
        <v>106.19258345114038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192269.4</v>
      </c>
      <c r="D28" s="17">
        <f t="shared" si="0"/>
        <v>67.62420142909198</v>
      </c>
    </row>
    <row r="29" spans="1:4" s="3" customFormat="1" ht="49.5" customHeight="1">
      <c r="A29" s="33" t="s">
        <v>47</v>
      </c>
      <c r="B29" s="17">
        <f>B30+B37+B36</f>
        <v>1040905.2</v>
      </c>
      <c r="C29" s="17">
        <f>C30+C37+C36</f>
        <v>625898.2</v>
      </c>
      <c r="D29" s="17">
        <f t="shared" si="0"/>
        <v>60.13018284470094</v>
      </c>
    </row>
    <row r="30" spans="1:4" s="3" customFormat="1" ht="25.5" customHeight="1">
      <c r="A30" s="33" t="s">
        <v>46</v>
      </c>
      <c r="B30" s="17">
        <f>B31+B32+B33+B34</f>
        <v>1043635.7999999999</v>
      </c>
      <c r="C30" s="17">
        <f>C31+C32+C33+C34+C35</f>
        <v>628629.2</v>
      </c>
      <c r="D30" s="17">
        <f t="shared" si="0"/>
        <v>60.23453775732875</v>
      </c>
    </row>
    <row r="31" spans="1:4" s="3" customFormat="1" ht="22.5" customHeight="1">
      <c r="A31" s="20" t="s">
        <v>26</v>
      </c>
      <c r="B31" s="18">
        <v>147392.5</v>
      </c>
      <c r="C31" s="18">
        <v>85978.9</v>
      </c>
      <c r="D31" s="18">
        <f t="shared" si="0"/>
        <v>58.333293756466574</v>
      </c>
    </row>
    <row r="32" spans="1:4" s="3" customFormat="1" ht="21.75" customHeight="1">
      <c r="A32" s="20" t="s">
        <v>27</v>
      </c>
      <c r="B32" s="18">
        <v>29135.6</v>
      </c>
      <c r="C32" s="18">
        <v>14637.5</v>
      </c>
      <c r="D32" s="18">
        <f t="shared" si="0"/>
        <v>50.23922623869082</v>
      </c>
    </row>
    <row r="33" spans="1:4" s="3" customFormat="1" ht="22.5" customHeight="1">
      <c r="A33" s="20" t="s">
        <v>28</v>
      </c>
      <c r="B33" s="18">
        <v>838657.2</v>
      </c>
      <c r="C33" s="18">
        <v>511150.1</v>
      </c>
      <c r="D33" s="18">
        <f t="shared" si="0"/>
        <v>60.94863312447565</v>
      </c>
    </row>
    <row r="34" spans="1:4" s="3" customFormat="1" ht="22.5" customHeight="1">
      <c r="A34" s="20" t="s">
        <v>9</v>
      </c>
      <c r="B34" s="18">
        <v>28450.5</v>
      </c>
      <c r="C34" s="18">
        <v>16862.7</v>
      </c>
      <c r="D34" s="18">
        <f t="shared" si="0"/>
        <v>59.27031159382084</v>
      </c>
    </row>
    <row r="35" spans="1:4" s="3" customFormat="1" ht="138.75" customHeight="1">
      <c r="A35" s="20" t="s">
        <v>60</v>
      </c>
      <c r="B35" s="18"/>
      <c r="C35" s="18">
        <v>0</v>
      </c>
      <c r="D35" s="18"/>
    </row>
    <row r="36" spans="1:4" s="3" customFormat="1" ht="94.5" customHeight="1">
      <c r="A36" s="20" t="s">
        <v>51</v>
      </c>
      <c r="B36" s="18">
        <v>0</v>
      </c>
      <c r="C36" s="18"/>
      <c r="D36" s="18">
        <v>0</v>
      </c>
    </row>
    <row r="37" spans="1:4" s="3" customFormat="1" ht="46.5" customHeight="1">
      <c r="A37" s="20" t="s">
        <v>52</v>
      </c>
      <c r="B37" s="18">
        <v>-2730.6</v>
      </c>
      <c r="C37" s="18">
        <v>-2731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1325225.5999999999</v>
      </c>
      <c r="C38" s="24">
        <f>C28+C29</f>
        <v>818167.6</v>
      </c>
      <c r="D38" s="24">
        <f>C38/B38*100</f>
        <v>61.73798634738116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158124.1</v>
      </c>
      <c r="C40" s="18">
        <v>48531.7</v>
      </c>
      <c r="D40" s="18">
        <f aca="true" t="shared" si="1" ref="D40:D52">C40/B40*100</f>
        <v>30.692158880271887</v>
      </c>
    </row>
    <row r="41" spans="1:4" s="3" customFormat="1" ht="48" customHeight="1">
      <c r="A41" s="20" t="s">
        <v>30</v>
      </c>
      <c r="B41" s="18">
        <v>9451.4</v>
      </c>
      <c r="C41" s="18">
        <v>5316.3</v>
      </c>
      <c r="D41" s="18">
        <f t="shared" si="1"/>
        <v>56.24880970015025</v>
      </c>
    </row>
    <row r="42" spans="1:4" s="3" customFormat="1" ht="23.25" customHeight="1">
      <c r="A42" s="20" t="s">
        <v>4</v>
      </c>
      <c r="B42" s="18">
        <v>90417.8</v>
      </c>
      <c r="C42" s="18">
        <v>32487.6</v>
      </c>
      <c r="D42" s="18">
        <f t="shared" si="1"/>
        <v>35.93053580157889</v>
      </c>
    </row>
    <row r="43" spans="1:4" s="3" customFormat="1" ht="24.75" customHeight="1">
      <c r="A43" s="20" t="s">
        <v>5</v>
      </c>
      <c r="B43" s="18">
        <v>12461.7</v>
      </c>
      <c r="C43" s="18">
        <v>920.1</v>
      </c>
      <c r="D43" s="18">
        <f t="shared" si="1"/>
        <v>7.383422807482125</v>
      </c>
    </row>
    <row r="44" spans="1:4" s="3" customFormat="1" ht="22.5" customHeight="1">
      <c r="A44" s="20" t="s">
        <v>6</v>
      </c>
      <c r="B44" s="18">
        <v>1257.7</v>
      </c>
      <c r="C44" s="18">
        <v>142.8</v>
      </c>
      <c r="D44" s="18">
        <f t="shared" si="1"/>
        <v>11.354058996581061</v>
      </c>
    </row>
    <row r="45" spans="1:4" s="3" customFormat="1" ht="21.75" customHeight="1">
      <c r="A45" s="20" t="s">
        <v>7</v>
      </c>
      <c r="B45" s="18">
        <v>720148.3</v>
      </c>
      <c r="C45" s="18">
        <v>420663.1</v>
      </c>
      <c r="D45" s="18">
        <f t="shared" si="1"/>
        <v>58.41339901795227</v>
      </c>
    </row>
    <row r="46" spans="1:4" s="3" customFormat="1" ht="22.5" customHeight="1">
      <c r="A46" s="20" t="s">
        <v>49</v>
      </c>
      <c r="B46" s="18">
        <v>65040.3</v>
      </c>
      <c r="C46" s="18">
        <v>34262.7</v>
      </c>
      <c r="D46" s="18">
        <f t="shared" si="1"/>
        <v>52.6791850591095</v>
      </c>
    </row>
    <row r="47" spans="1:4" s="3" customFormat="1" ht="24.75" customHeight="1">
      <c r="A47" s="20" t="s">
        <v>33</v>
      </c>
      <c r="B47" s="18">
        <v>5063.7</v>
      </c>
      <c r="C47" s="18">
        <v>2222.2</v>
      </c>
      <c r="D47" s="18">
        <f t="shared" si="1"/>
        <v>43.88490629381677</v>
      </c>
    </row>
    <row r="48" spans="1:4" s="3" customFormat="1" ht="23.25" customHeight="1">
      <c r="A48" s="20" t="s">
        <v>8</v>
      </c>
      <c r="B48" s="18">
        <v>419378.8</v>
      </c>
      <c r="C48" s="18">
        <v>257805.8</v>
      </c>
      <c r="D48" s="18">
        <f t="shared" si="1"/>
        <v>61.47325520507951</v>
      </c>
    </row>
    <row r="49" spans="1:4" s="3" customFormat="1" ht="23.25" customHeight="1">
      <c r="A49" s="20" t="s">
        <v>32</v>
      </c>
      <c r="B49" s="18">
        <v>1816.9</v>
      </c>
      <c r="C49" s="18">
        <v>1104.9</v>
      </c>
      <c r="D49" s="18">
        <f t="shared" si="1"/>
        <v>60.81237272276956</v>
      </c>
    </row>
    <row r="50" spans="1:10" s="3" customFormat="1" ht="28.5" customHeight="1">
      <c r="A50" s="20" t="s">
        <v>34</v>
      </c>
      <c r="B50" s="18">
        <v>0</v>
      </c>
      <c r="C50" s="18">
        <v>0</v>
      </c>
      <c r="D50" s="18">
        <v>0</v>
      </c>
      <c r="H50" s="37"/>
      <c r="J50" s="37"/>
    </row>
    <row r="51" spans="1:4" s="3" customFormat="1" ht="57" customHeight="1">
      <c r="A51" s="20" t="s">
        <v>35</v>
      </c>
      <c r="B51" s="18">
        <v>1736.8</v>
      </c>
      <c r="C51" s="18">
        <v>1112.6</v>
      </c>
      <c r="D51" s="18">
        <v>0</v>
      </c>
    </row>
    <row r="52" spans="1:4" s="4" customFormat="1" ht="24.75" customHeight="1">
      <c r="A52" s="26" t="s">
        <v>36</v>
      </c>
      <c r="B52" s="25">
        <f>SUM(B40+B41+B42+B43+B44+B45+B46+B47+B48+B49+B51)</f>
        <v>1484897.5</v>
      </c>
      <c r="C52" s="25">
        <f>SUM(C40+C41+C42+C43+C44+C45+C46+C47+C48+C49+C51)</f>
        <v>804569.7999999998</v>
      </c>
      <c r="D52" s="25">
        <f t="shared" si="1"/>
        <v>54.18352445202446</v>
      </c>
    </row>
    <row r="53" spans="1:4" s="4" customFormat="1" ht="22.5" customHeight="1">
      <c r="A53" s="20" t="s">
        <v>37</v>
      </c>
      <c r="B53" s="17">
        <f>B38-B52</f>
        <v>-159671.90000000014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13597.800000000163</v>
      </c>
      <c r="D54" s="17"/>
    </row>
    <row r="55" spans="1:4" ht="20.25">
      <c r="A55" s="45" t="s">
        <v>56</v>
      </c>
      <c r="B55" s="45"/>
      <c r="C55" s="45"/>
      <c r="D55" s="45"/>
    </row>
    <row r="57" spans="1:4" ht="20.25">
      <c r="A57" s="43"/>
      <c r="B57" s="44"/>
      <c r="C57" s="44"/>
      <c r="D57" s="44"/>
    </row>
  </sheetData>
  <sheetProtection/>
  <mergeCells count="11">
    <mergeCell ref="A57:D57"/>
    <mergeCell ref="A55:D55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2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2023-08-10T06:28:17Z</cp:lastPrinted>
  <dcterms:created xsi:type="dcterms:W3CDTF">2010-07-06T11:11:47Z</dcterms:created>
  <dcterms:modified xsi:type="dcterms:W3CDTF">2023-08-10T06:37:23Z</dcterms:modified>
  <cp:category/>
  <cp:version/>
  <cp:contentType/>
  <cp:contentStatus/>
</cp:coreProperties>
</file>