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0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'муниц.р-н'!$A$1:$D$55</definedName>
  </definedNames>
  <calcPr fullCalcOnLoad="1"/>
</workbook>
</file>

<file path=xl/sharedStrings.xml><?xml version="1.0" encoding="utf-8"?>
<sst xmlns="http://schemas.openxmlformats.org/spreadsheetml/2006/main" count="112" uniqueCount="64">
  <si>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</si>
  <si>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</si>
  <si>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</si>
  <si>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</si>
  <si>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</si>
  <si>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</si>
  <si>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</si>
  <si>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</si>
  <si>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</si>
  <si>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</si>
  <si>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</si>
  <si>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</si>
  <si>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</si>
  <si>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</si>
  <si>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</si>
  <si>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</si>
  <si>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</si>
  <si>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</si>
  <si>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</si>
  <si>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</si>
  <si>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</si>
  <si>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</si>
  <si>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</si>
  <si>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</si>
  <si>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</si>
  <si>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</si>
  <si>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</si>
  <si>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</si>
  <si>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</si>
  <si>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</si>
  <si>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</si>
  <si>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</si>
  <si>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</si>
  <si>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</si>
  <si>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</si>
  <si>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</si>
  <si>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</si>
  <si>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</si>
  <si>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</si>
  <si>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</si>
  <si>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</si>
  <si>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</si>
  <si>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</si>
  <si>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</si>
  <si>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</si>
  <si>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</si>
  <si>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</si>
  <si>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</si>
  <si>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</si>
  <si>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</si>
  <si>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</si>
  <si>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</si>
  <si>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</si>
  <si>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</si>
  <si>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</si>
  <si>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</si>
  <si>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</si>
  <si>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</si>
  <si>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</si>
  <si>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2023 год</t>
  </si>
  <si>
    <t>на  1 июля  2023 года</t>
  </si>
  <si>
    <t>Факт на 01.07.2023 г.</t>
  </si>
  <si>
    <t>Факт на 01.07.2023г.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</si>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</sst>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2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177" fontId="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tabSelected="1" zoomScale="80" zoomScaleNormal="80" zoomScaleSheetLayoutView="75" zoomScalePageLayoutView="0" workbookViewId="0" topLeftCell="A34">
      <selection activeCell="I43" sqref="I43:M56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9" max="9" width="9.875" style="0" bestFit="1" customWidth="1"/>
    <col min="11" max="11" width="11.375" style="0" bestFit="1" customWidth="1"/>
  </cols>
  <sheetData>
    <row r="1" spans="1:4" ht="28.5" customHeight="1">
      <c r="A1" s="39" t="s">
        <v>10</v>
      </c>
      <c r="B1" s="39"/>
      <c r="C1" s="39"/>
      <c r="D1" s="39"/>
    </row>
    <row r="2" spans="1:4" ht="22.5">
      <c r="A2" s="39" t="s">
        <v>44</v>
      </c>
      <c r="B2" s="39"/>
      <c r="C2" s="39"/>
      <c r="D2" s="39"/>
    </row>
    <row r="3" spans="1:6" ht="22.5">
      <c r="A3" s="39" t="s">
        <v>60</v>
      </c>
      <c r="B3" s="39"/>
      <c r="C3" s="39"/>
      <c r="D3" s="39"/>
      <c r="E3" s="39"/>
      <c r="F3" s="39"/>
    </row>
    <row r="4" spans="1:7" ht="18.75" customHeight="1">
      <c r="A4" s="5"/>
      <c r="B4" s="40" t="s">
        <v>45</v>
      </c>
      <c r="C4" s="40"/>
      <c r="D4" s="40"/>
      <c r="E4" s="15"/>
      <c r="F4" s="15"/>
      <c r="G4" s="1"/>
    </row>
    <row r="5" spans="1:6" ht="16.5" customHeight="1">
      <c r="A5" s="38" t="s">
        <v>11</v>
      </c>
      <c r="B5" s="38" t="s">
        <v>59</v>
      </c>
      <c r="C5" s="38"/>
      <c r="D5" s="38"/>
      <c r="E5" s="3"/>
      <c r="F5" s="3"/>
    </row>
    <row r="6" spans="1:6" ht="3" customHeight="1">
      <c r="A6" s="38"/>
      <c r="B6" s="38"/>
      <c r="C6" s="38"/>
      <c r="D6" s="38"/>
      <c r="E6" s="3"/>
      <c r="F6" s="3"/>
    </row>
    <row r="7" spans="1:6" ht="21" customHeight="1">
      <c r="A7" s="38"/>
      <c r="B7" s="38" t="s">
        <v>50</v>
      </c>
      <c r="C7" s="38" t="s">
        <v>61</v>
      </c>
      <c r="D7" s="38" t="s">
        <v>0</v>
      </c>
      <c r="E7" s="3"/>
      <c r="F7" s="3"/>
    </row>
    <row r="8" spans="1:6" ht="21.75" customHeight="1">
      <c r="A8" s="14"/>
      <c r="B8" s="38"/>
      <c r="C8" s="38"/>
      <c r="D8" s="38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343048.1</v>
      </c>
      <c r="C11" s="22">
        <f>C12+C15+C16+C21+C26</f>
        <v>180175.2</v>
      </c>
      <c r="D11" s="22">
        <f>C11/B11*100</f>
        <v>52.521847519342046</v>
      </c>
    </row>
    <row r="12" spans="1:4" ht="23.25" customHeight="1">
      <c r="A12" s="12" t="s">
        <v>13</v>
      </c>
      <c r="B12" s="17">
        <f>B13+B14</f>
        <v>162280.1</v>
      </c>
      <c r="C12" s="17">
        <f>C13+C14</f>
        <v>65582</v>
      </c>
      <c r="D12" s="17">
        <f aca="true" t="shared" si="0" ref="D12:D29">C12/B12*100</f>
        <v>40.41284174707804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162280.1</v>
      </c>
      <c r="C14" s="18">
        <v>65582</v>
      </c>
      <c r="D14" s="18">
        <f t="shared" si="0"/>
        <v>40.41284174707804</v>
      </c>
    </row>
    <row r="15" spans="1:4" ht="25.5" customHeight="1">
      <c r="A15" s="11" t="s">
        <v>55</v>
      </c>
      <c r="B15" s="18">
        <v>29243.1</v>
      </c>
      <c r="C15" s="18">
        <v>15935.8</v>
      </c>
      <c r="D15" s="18">
        <f t="shared" si="0"/>
        <v>54.494222568742714</v>
      </c>
    </row>
    <row r="16" spans="1:4" s="2" customFormat="1" ht="26.25" customHeight="1">
      <c r="A16" s="12" t="s">
        <v>16</v>
      </c>
      <c r="B16" s="17">
        <f>B17+B18+B19+B20</f>
        <v>82890.8</v>
      </c>
      <c r="C16" s="17">
        <f>C17+C18+C19+C20</f>
        <v>87121.1</v>
      </c>
      <c r="D16" s="17">
        <f t="shared" si="0"/>
        <v>105.10346142153291</v>
      </c>
    </row>
    <row r="17" spans="1:4" ht="48" customHeight="1">
      <c r="A17" s="11" t="s">
        <v>17</v>
      </c>
      <c r="B17" s="18">
        <v>11010</v>
      </c>
      <c r="C17" s="18">
        <v>7725.9</v>
      </c>
      <c r="D17" s="18">
        <f t="shared" si="0"/>
        <v>70.17166212534059</v>
      </c>
    </row>
    <row r="18" spans="1:4" ht="48" customHeight="1">
      <c r="A18" s="11" t="s">
        <v>18</v>
      </c>
      <c r="B18" s="18">
        <v>0</v>
      </c>
      <c r="C18" s="18">
        <v>-200.1</v>
      </c>
      <c r="D18" s="18"/>
    </row>
    <row r="19" spans="1:4" ht="24.75" customHeight="1">
      <c r="A19" s="11" t="s">
        <v>19</v>
      </c>
      <c r="B19" s="18">
        <v>69306</v>
      </c>
      <c r="C19" s="18">
        <v>77853</v>
      </c>
      <c r="D19" s="18">
        <f t="shared" si="0"/>
        <v>112.33226560470955</v>
      </c>
    </row>
    <row r="20" spans="1:4" ht="24.75" customHeight="1">
      <c r="A20" s="11" t="s">
        <v>53</v>
      </c>
      <c r="B20" s="18">
        <v>2574.8</v>
      </c>
      <c r="C20" s="18">
        <v>1742.3</v>
      </c>
      <c r="D20" s="18">
        <f t="shared" si="0"/>
        <v>67.66739164206929</v>
      </c>
    </row>
    <row r="21" spans="1:4" ht="25.5" customHeight="1">
      <c r="A21" s="12" t="s">
        <v>20</v>
      </c>
      <c r="B21" s="17">
        <f>B22+B23+B24+B25</f>
        <v>61617.1</v>
      </c>
      <c r="C21" s="17">
        <f>C22+C24+C25</f>
        <v>8676.3</v>
      </c>
      <c r="D21" s="17">
        <f t="shared" si="0"/>
        <v>14.080993750111576</v>
      </c>
    </row>
    <row r="22" spans="1:4" ht="24.75" customHeight="1">
      <c r="A22" s="11" t="s">
        <v>39</v>
      </c>
      <c r="B22" s="18">
        <v>4236.3</v>
      </c>
      <c r="C22" s="18">
        <v>-1.8</v>
      </c>
      <c r="D22" s="18">
        <f t="shared" si="0"/>
        <v>-0.04248990864669641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30650.8</v>
      </c>
      <c r="C24" s="18">
        <v>2933.7</v>
      </c>
      <c r="D24" s="18">
        <f t="shared" si="0"/>
        <v>9.571365184595509</v>
      </c>
    </row>
    <row r="25" spans="1:4" ht="25.5" customHeight="1">
      <c r="A25" s="11" t="s">
        <v>40</v>
      </c>
      <c r="B25" s="18">
        <v>26730</v>
      </c>
      <c r="C25" s="18">
        <v>5744.4</v>
      </c>
      <c r="D25" s="17">
        <f t="shared" si="0"/>
        <v>21.490460157126822</v>
      </c>
    </row>
    <row r="26" spans="1:4" ht="22.5" customHeight="1">
      <c r="A26" s="12" t="s">
        <v>23</v>
      </c>
      <c r="B26" s="17">
        <v>7017</v>
      </c>
      <c r="C26" s="17">
        <v>2860</v>
      </c>
      <c r="D26" s="17">
        <f t="shared" si="0"/>
        <v>40.75815875730369</v>
      </c>
    </row>
    <row r="27" spans="1:4" ht="22.5" customHeight="1">
      <c r="A27" s="21" t="s">
        <v>24</v>
      </c>
      <c r="B27" s="22">
        <v>24223.2</v>
      </c>
      <c r="C27" s="22">
        <v>23270.2</v>
      </c>
      <c r="D27" s="22">
        <f t="shared" si="0"/>
        <v>96.06575514382905</v>
      </c>
    </row>
    <row r="28" spans="1:4" ht="26.25" customHeight="1">
      <c r="A28" s="27" t="s">
        <v>48</v>
      </c>
      <c r="B28" s="24">
        <f>B27+B11</f>
        <v>367271.3</v>
      </c>
      <c r="C28" s="24">
        <f>C27+C11</f>
        <v>203445.40000000002</v>
      </c>
      <c r="D28" s="24">
        <f t="shared" si="0"/>
        <v>55.39376477279876</v>
      </c>
    </row>
    <row r="29" spans="1:4" ht="38.25" customHeight="1">
      <c r="A29" s="13" t="s">
        <v>25</v>
      </c>
      <c r="B29" s="17">
        <f>B30+B31+B32+B33+B35+B36</f>
        <v>1096610.3</v>
      </c>
      <c r="C29" s="17">
        <f>C30+C31+C32+C33+C36+C34</f>
        <v>578576</v>
      </c>
      <c r="D29" s="17">
        <f t="shared" si="0"/>
        <v>52.76040175803565</v>
      </c>
    </row>
    <row r="30" spans="1:4" ht="22.5" customHeight="1">
      <c r="A30" s="11" t="s">
        <v>26</v>
      </c>
      <c r="B30" s="18">
        <v>201100</v>
      </c>
      <c r="C30" s="18">
        <v>110463.8</v>
      </c>
      <c r="D30" s="18">
        <f>C30/B30*100</f>
        <v>54.929786176031826</v>
      </c>
    </row>
    <row r="31" spans="1:4" ht="22.5" customHeight="1">
      <c r="A31" s="11" t="s">
        <v>27</v>
      </c>
      <c r="B31" s="18">
        <v>29135.6</v>
      </c>
      <c r="C31" s="18">
        <v>12734.6</v>
      </c>
      <c r="D31" s="18">
        <f>C31/B31*100</f>
        <v>43.70804102197999</v>
      </c>
    </row>
    <row r="32" spans="1:4" ht="24.75" customHeight="1">
      <c r="A32" s="11" t="s">
        <v>28</v>
      </c>
      <c r="B32" s="18">
        <v>841654.8</v>
      </c>
      <c r="C32" s="18">
        <v>443829.5</v>
      </c>
      <c r="D32" s="18">
        <f>C32/B32*100</f>
        <v>52.73296130432571</v>
      </c>
    </row>
    <row r="33" spans="1:4" ht="21.75" customHeight="1">
      <c r="A33" s="11" t="s">
        <v>9</v>
      </c>
      <c r="B33" s="18">
        <v>27450.5</v>
      </c>
      <c r="C33" s="18">
        <v>14296.5</v>
      </c>
      <c r="D33" s="18">
        <f>C33/B33*100</f>
        <v>52.081018560681954</v>
      </c>
    </row>
    <row r="34" spans="1:4" ht="119.25" customHeight="1">
      <c r="A34" s="31" t="s">
        <v>63</v>
      </c>
      <c r="B34" s="18"/>
      <c r="C34" s="18">
        <v>-17.4</v>
      </c>
      <c r="D34" s="18"/>
    </row>
    <row r="35" spans="1:6" s="3" customFormat="1" ht="70.5" customHeight="1">
      <c r="A35" s="31" t="s">
        <v>51</v>
      </c>
      <c r="B35" s="18">
        <v>0</v>
      </c>
      <c r="C35" s="18"/>
      <c r="D35" s="18">
        <v>0</v>
      </c>
      <c r="E35" s="6"/>
      <c r="F35" s="6"/>
    </row>
    <row r="36" spans="1:4" ht="48" customHeight="1">
      <c r="A36" s="30" t="s">
        <v>52</v>
      </c>
      <c r="B36" s="18">
        <v>-2730.6</v>
      </c>
      <c r="C36" s="18">
        <v>-2731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1463881.6</v>
      </c>
      <c r="C37" s="24">
        <f>C28+C29</f>
        <v>782021.4</v>
      </c>
      <c r="D37" s="24">
        <f>C37/B37*100</f>
        <v>53.4210826886546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239205.3</v>
      </c>
      <c r="C39" s="18">
        <v>71041.6</v>
      </c>
      <c r="D39" s="18">
        <f aca="true" t="shared" si="1" ref="D39:D52">C39/B39*100</f>
        <v>29.699007505268494</v>
      </c>
    </row>
    <row r="40" spans="1:4" ht="23.25" customHeight="1">
      <c r="A40" s="11" t="s">
        <v>43</v>
      </c>
      <c r="B40" s="18">
        <v>2995.4</v>
      </c>
      <c r="C40" s="18">
        <v>1217.3</v>
      </c>
      <c r="D40" s="18">
        <f t="shared" si="1"/>
        <v>40.6389797689791</v>
      </c>
    </row>
    <row r="41" spans="1:4" ht="46.5" customHeight="1">
      <c r="A41" s="11" t="s">
        <v>30</v>
      </c>
      <c r="B41" s="18">
        <v>9651.8</v>
      </c>
      <c r="C41" s="18">
        <v>4663.2</v>
      </c>
      <c r="D41" s="18">
        <f t="shared" si="1"/>
        <v>48.31430406763506</v>
      </c>
    </row>
    <row r="42" spans="1:4" ht="23.25" customHeight="1">
      <c r="A42" s="11" t="s">
        <v>4</v>
      </c>
      <c r="B42" s="18">
        <v>90739.7</v>
      </c>
      <c r="C42" s="18">
        <v>31161.5</v>
      </c>
      <c r="D42" s="18">
        <f t="shared" si="1"/>
        <v>34.34163877553045</v>
      </c>
    </row>
    <row r="43" spans="1:4" ht="23.25" customHeight="1">
      <c r="A43" s="11" t="s">
        <v>5</v>
      </c>
      <c r="B43" s="18">
        <v>54703.2</v>
      </c>
      <c r="C43" s="18">
        <v>13476.9</v>
      </c>
      <c r="D43" s="18">
        <f t="shared" si="1"/>
        <v>24.63640152678454</v>
      </c>
    </row>
    <row r="44" spans="1:4" ht="23.25" customHeight="1">
      <c r="A44" s="11" t="s">
        <v>6</v>
      </c>
      <c r="B44" s="18">
        <v>1257.7</v>
      </c>
      <c r="C44" s="18">
        <v>110.5</v>
      </c>
      <c r="D44" s="18">
        <f t="shared" si="1"/>
        <v>8.78587898544963</v>
      </c>
    </row>
    <row r="45" spans="1:4" ht="22.5" customHeight="1">
      <c r="A45" s="11" t="s">
        <v>7</v>
      </c>
      <c r="B45" s="18">
        <v>720041.3</v>
      </c>
      <c r="C45" s="18">
        <v>348646.9</v>
      </c>
      <c r="D45" s="18">
        <f t="shared" si="1"/>
        <v>48.42040310743286</v>
      </c>
    </row>
    <row r="46" spans="1:4" ht="25.5" customHeight="1">
      <c r="A46" s="11" t="s">
        <v>31</v>
      </c>
      <c r="B46" s="18">
        <v>101488.4</v>
      </c>
      <c r="C46" s="18">
        <v>42980</v>
      </c>
      <c r="D46" s="18">
        <f t="shared" si="1"/>
        <v>42.34966754821241</v>
      </c>
    </row>
    <row r="47" spans="1:4" ht="24.75" customHeight="1">
      <c r="A47" s="11" t="s">
        <v>33</v>
      </c>
      <c r="B47" s="18">
        <v>5063.7</v>
      </c>
      <c r="C47" s="18">
        <v>1851.7</v>
      </c>
      <c r="D47" s="18">
        <f t="shared" si="1"/>
        <v>36.56812212413848</v>
      </c>
    </row>
    <row r="48" spans="1:4" ht="23.25" customHeight="1">
      <c r="A48" s="11" t="s">
        <v>8</v>
      </c>
      <c r="B48" s="18">
        <v>421028.6</v>
      </c>
      <c r="C48" s="18">
        <v>231932.1</v>
      </c>
      <c r="D48" s="18">
        <f t="shared" si="1"/>
        <v>55.08701784154331</v>
      </c>
    </row>
    <row r="49" spans="1:4" ht="21.75" customHeight="1">
      <c r="A49" s="11" t="s">
        <v>32</v>
      </c>
      <c r="B49" s="18">
        <v>2138.4</v>
      </c>
      <c r="C49" s="18">
        <v>1144.8</v>
      </c>
      <c r="D49" s="18">
        <f t="shared" si="1"/>
        <v>53.535353535353536</v>
      </c>
    </row>
    <row r="50" spans="1:4" ht="24.75" customHeight="1">
      <c r="A50" s="11" t="s">
        <v>34</v>
      </c>
      <c r="B50" s="18">
        <v>0</v>
      </c>
      <c r="C50" s="18">
        <v>0</v>
      </c>
      <c r="D50" s="18">
        <v>0</v>
      </c>
    </row>
    <row r="51" spans="1:11" ht="46.5" customHeight="1">
      <c r="A51" s="11" t="s">
        <v>35</v>
      </c>
      <c r="B51" s="18">
        <v>0</v>
      </c>
      <c r="C51" s="18">
        <v>0</v>
      </c>
      <c r="D51" s="18">
        <v>0</v>
      </c>
      <c r="I51" s="36"/>
      <c r="K51" s="36"/>
    </row>
    <row r="52" spans="1:4" s="2" customFormat="1" ht="26.25" customHeight="1">
      <c r="A52" s="35" t="s">
        <v>36</v>
      </c>
      <c r="B52" s="24">
        <f>SUM(B39+B40+B41+B42+B43+B44+B45+B46+B47+B48+B49+B51)</f>
        <v>1648313.4999999995</v>
      </c>
      <c r="C52" s="24">
        <f>SUM(C39+C40+C41+C42+C43+C44+C45+C46+C47+C48+C49+C51)</f>
        <v>748226.5000000001</v>
      </c>
      <c r="D52" s="24">
        <f t="shared" si="1"/>
        <v>45.39345822260149</v>
      </c>
    </row>
    <row r="53" spans="1:61" s="2" customFormat="1" ht="24.75" customHeight="1">
      <c r="A53" s="12" t="s">
        <v>37</v>
      </c>
      <c r="B53" s="17">
        <f>B37-B52</f>
        <v>-184431.89999999944</v>
      </c>
      <c r="C53" s="17"/>
      <c r="D53" s="1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33794.89999999991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7" t="s">
        <v>57</v>
      </c>
      <c r="B56" s="37"/>
      <c r="C56" s="37"/>
      <c r="D56" s="37"/>
    </row>
    <row r="58" spans="2:3" ht="12.75">
      <c r="B58" s="36"/>
      <c r="C58" s="36"/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80" zoomScaleNormal="80" zoomScaleSheetLayoutView="75" zoomScalePageLayoutView="0" workbookViewId="0" topLeftCell="A37">
      <selection activeCell="H50" sqref="H50:J54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8" max="8" width="13.875" style="0" bestFit="1" customWidth="1"/>
    <col min="10" max="10" width="16.25390625" style="0" bestFit="1" customWidth="1"/>
  </cols>
  <sheetData>
    <row r="1" spans="1:4" ht="22.5">
      <c r="A1" s="39" t="s">
        <v>10</v>
      </c>
      <c r="B1" s="39"/>
      <c r="C1" s="39"/>
      <c r="D1" s="39"/>
    </row>
    <row r="2" spans="1:4" ht="16.5" customHeight="1">
      <c r="A2" s="39" t="s">
        <v>58</v>
      </c>
      <c r="B2" s="39"/>
      <c r="C2" s="39"/>
      <c r="D2" s="39"/>
    </row>
    <row r="3" spans="1:4" ht="22.5">
      <c r="A3" s="39" t="s">
        <v>60</v>
      </c>
      <c r="B3" s="39"/>
      <c r="C3" s="39"/>
      <c r="D3" s="39"/>
    </row>
    <row r="4" spans="1:6" ht="15.75" customHeight="1">
      <c r="A4" s="5"/>
      <c r="B4" s="41" t="s">
        <v>45</v>
      </c>
      <c r="C4" s="41"/>
      <c r="D4" s="41"/>
      <c r="F4" s="1"/>
    </row>
    <row r="5" spans="1:4" s="3" customFormat="1" ht="16.5" customHeight="1">
      <c r="A5" s="38" t="s">
        <v>11</v>
      </c>
      <c r="B5" s="38" t="s">
        <v>59</v>
      </c>
      <c r="C5" s="38"/>
      <c r="D5" s="38"/>
    </row>
    <row r="6" spans="1:4" s="3" customFormat="1" ht="14.25" customHeight="1">
      <c r="A6" s="38"/>
      <c r="B6" s="38"/>
      <c r="C6" s="38"/>
      <c r="D6" s="38"/>
    </row>
    <row r="7" spans="1:4" s="3" customFormat="1" ht="38.25" customHeight="1">
      <c r="A7" s="38"/>
      <c r="B7" s="38" t="s">
        <v>50</v>
      </c>
      <c r="C7" s="38" t="s">
        <v>62</v>
      </c>
      <c r="D7" s="38" t="s">
        <v>0</v>
      </c>
    </row>
    <row r="8" spans="1:4" s="3" customFormat="1" ht="42" customHeight="1" hidden="1" thickBot="1">
      <c r="A8" s="14"/>
      <c r="B8" s="38"/>
      <c r="C8" s="38"/>
      <c r="D8" s="38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262604.1</v>
      </c>
      <c r="C11" s="17">
        <f>C12+C15+C16+C21+C26</f>
        <v>134445.00000000003</v>
      </c>
      <c r="D11" s="17">
        <f>C11/B11*100</f>
        <v>51.196839653303215</v>
      </c>
    </row>
    <row r="12" spans="1:4" s="3" customFormat="1" ht="24.75" customHeight="1">
      <c r="A12" s="33" t="s">
        <v>13</v>
      </c>
      <c r="B12" s="17">
        <f>B13+B14</f>
        <v>140594.5</v>
      </c>
      <c r="C12" s="17">
        <f>C13+C14</f>
        <v>56766.4</v>
      </c>
      <c r="D12" s="17">
        <f aca="true" t="shared" si="0" ref="D12:D34">C12/B12*100</f>
        <v>40.375974878106895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140594.5</v>
      </c>
      <c r="C14" s="18">
        <v>56766.4</v>
      </c>
      <c r="D14" s="18">
        <f t="shared" si="0"/>
        <v>40.375974878106895</v>
      </c>
    </row>
    <row r="15" spans="1:4" s="3" customFormat="1" ht="24.75" customHeight="1">
      <c r="A15" s="20" t="s">
        <v>55</v>
      </c>
      <c r="B15" s="18">
        <v>29243.1</v>
      </c>
      <c r="C15" s="18">
        <v>15935.8</v>
      </c>
      <c r="D15" s="18">
        <f>C15/B15*100</f>
        <v>54.494222568742714</v>
      </c>
    </row>
    <row r="16" spans="1:4" s="4" customFormat="1" ht="23.25" customHeight="1">
      <c r="A16" s="33" t="s">
        <v>16</v>
      </c>
      <c r="B16" s="17">
        <f>B17+B18+B19+B20</f>
        <v>55168.4</v>
      </c>
      <c r="C16" s="17">
        <f>C17+C18+C19+C20</f>
        <v>55985.90000000001</v>
      </c>
      <c r="D16" s="17">
        <f t="shared" si="0"/>
        <v>101.48182655288174</v>
      </c>
    </row>
    <row r="17" spans="1:4" s="3" customFormat="1" ht="47.25" customHeight="1">
      <c r="A17" s="20" t="s">
        <v>17</v>
      </c>
      <c r="B17" s="18">
        <v>11010</v>
      </c>
      <c r="C17" s="18">
        <v>7725.9</v>
      </c>
      <c r="D17" s="18">
        <f t="shared" si="0"/>
        <v>70.17166212534059</v>
      </c>
    </row>
    <row r="18" spans="1:4" s="3" customFormat="1" ht="44.25" customHeight="1">
      <c r="A18" s="20" t="s">
        <v>18</v>
      </c>
      <c r="B18" s="18">
        <v>0</v>
      </c>
      <c r="C18" s="18">
        <v>-200.1</v>
      </c>
      <c r="D18" s="18"/>
    </row>
    <row r="19" spans="1:4" s="3" customFormat="1" ht="23.25" customHeight="1">
      <c r="A19" s="20" t="s">
        <v>19</v>
      </c>
      <c r="B19" s="18">
        <v>41583.6</v>
      </c>
      <c r="C19" s="18">
        <v>46717.8</v>
      </c>
      <c r="D19" s="18">
        <f t="shared" si="0"/>
        <v>112.34669436989584</v>
      </c>
    </row>
    <row r="20" spans="1:4" s="3" customFormat="1" ht="23.25" customHeight="1">
      <c r="A20" s="20" t="s">
        <v>53</v>
      </c>
      <c r="B20" s="18">
        <v>2574.8</v>
      </c>
      <c r="C20" s="18">
        <v>1742.3</v>
      </c>
      <c r="D20" s="18">
        <f t="shared" si="0"/>
        <v>67.66739164206929</v>
      </c>
    </row>
    <row r="21" spans="1:4" s="3" customFormat="1" ht="23.25" customHeight="1">
      <c r="A21" s="33" t="s">
        <v>20</v>
      </c>
      <c r="B21" s="17">
        <f>B22+B23+B24+B25</f>
        <v>30650.8</v>
      </c>
      <c r="C21" s="17">
        <f>C22+C23+C24+C25</f>
        <v>2933.7</v>
      </c>
      <c r="D21" s="18">
        <f t="shared" si="0"/>
        <v>9.571365184595509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30650.8</v>
      </c>
      <c r="C24" s="18">
        <v>2933.7</v>
      </c>
      <c r="D24" s="18">
        <f t="shared" si="0"/>
        <v>9.571365184595509</v>
      </c>
    </row>
    <row r="25" spans="1:4" s="3" customFormat="1" ht="22.5" customHeight="1">
      <c r="A25" s="20" t="s">
        <v>40</v>
      </c>
      <c r="B25" s="18">
        <v>0</v>
      </c>
      <c r="C25" s="18">
        <v>0</v>
      </c>
      <c r="D25" s="18"/>
    </row>
    <row r="26" spans="1:4" s="3" customFormat="1" ht="23.25" customHeight="1">
      <c r="A26" s="33" t="s">
        <v>23</v>
      </c>
      <c r="B26" s="17">
        <v>6947.3</v>
      </c>
      <c r="C26" s="17">
        <v>2823.2</v>
      </c>
      <c r="D26" s="17">
        <f t="shared" si="0"/>
        <v>40.63736991349157</v>
      </c>
    </row>
    <row r="27" spans="1:4" s="3" customFormat="1" ht="22.5" customHeight="1">
      <c r="A27" s="33" t="s">
        <v>24</v>
      </c>
      <c r="B27" s="17">
        <v>21716.3</v>
      </c>
      <c r="C27" s="17">
        <v>21895.7</v>
      </c>
      <c r="D27" s="17">
        <f t="shared" si="0"/>
        <v>100.82610757817861</v>
      </c>
    </row>
    <row r="28" spans="1:4" s="8" customFormat="1" ht="25.5" customHeight="1">
      <c r="A28" s="33" t="s">
        <v>48</v>
      </c>
      <c r="B28" s="17">
        <f>B11+B27</f>
        <v>284320.39999999997</v>
      </c>
      <c r="C28" s="17">
        <f>C11+C27</f>
        <v>156340.70000000004</v>
      </c>
      <c r="D28" s="17">
        <f t="shared" si="0"/>
        <v>54.98750705190344</v>
      </c>
    </row>
    <row r="29" spans="1:4" s="3" customFormat="1" ht="49.5" customHeight="1">
      <c r="A29" s="33" t="s">
        <v>47</v>
      </c>
      <c r="B29" s="17">
        <f>B30+B37+B36</f>
        <v>1039905.2</v>
      </c>
      <c r="C29" s="17">
        <f>C30+C37+C36</f>
        <v>540599.3</v>
      </c>
      <c r="D29" s="17">
        <f t="shared" si="0"/>
        <v>51.98544059593125</v>
      </c>
    </row>
    <row r="30" spans="1:4" s="3" customFormat="1" ht="25.5" customHeight="1">
      <c r="A30" s="33" t="s">
        <v>46</v>
      </c>
      <c r="B30" s="17">
        <f>B31+B32+B33+B34</f>
        <v>1042635.7999999999</v>
      </c>
      <c r="C30" s="17">
        <f>C31+C32+C33+C34+C35</f>
        <v>543330.3</v>
      </c>
      <c r="D30" s="17">
        <f t="shared" si="0"/>
        <v>52.11122618271884</v>
      </c>
    </row>
    <row r="31" spans="1:4" s="3" customFormat="1" ht="22.5" customHeight="1">
      <c r="A31" s="20" t="s">
        <v>26</v>
      </c>
      <c r="B31" s="18">
        <v>147392.5</v>
      </c>
      <c r="C31" s="18">
        <v>73696.2</v>
      </c>
      <c r="D31" s="18">
        <f t="shared" si="0"/>
        <v>49.999966076971354</v>
      </c>
    </row>
    <row r="32" spans="1:4" s="3" customFormat="1" ht="21.75" customHeight="1">
      <c r="A32" s="20" t="s">
        <v>27</v>
      </c>
      <c r="B32" s="18">
        <v>29135.6</v>
      </c>
      <c r="C32" s="18">
        <v>12734.6</v>
      </c>
      <c r="D32" s="18">
        <f t="shared" si="0"/>
        <v>43.70804102197999</v>
      </c>
    </row>
    <row r="33" spans="1:4" s="3" customFormat="1" ht="22.5" customHeight="1">
      <c r="A33" s="20" t="s">
        <v>28</v>
      </c>
      <c r="B33" s="18">
        <v>838657.2</v>
      </c>
      <c r="C33" s="18">
        <v>442610</v>
      </c>
      <c r="D33" s="18">
        <f t="shared" si="0"/>
        <v>52.776032925013936</v>
      </c>
    </row>
    <row r="34" spans="1:4" s="3" customFormat="1" ht="22.5" customHeight="1">
      <c r="A34" s="20" t="s">
        <v>9</v>
      </c>
      <c r="B34" s="18">
        <v>27450.5</v>
      </c>
      <c r="C34" s="18">
        <v>14296.5</v>
      </c>
      <c r="D34" s="18">
        <f t="shared" si="0"/>
        <v>52.081018560681954</v>
      </c>
    </row>
    <row r="35" spans="1:4" s="3" customFormat="1" ht="138.75" customHeight="1">
      <c r="A35" s="20" t="s">
        <v>63</v>
      </c>
      <c r="B35" s="18"/>
      <c r="C35" s="18">
        <v>-7</v>
      </c>
      <c r="D35" s="18"/>
    </row>
    <row r="36" spans="1:4" s="3" customFormat="1" ht="94.5" customHeight="1">
      <c r="A36" s="20" t="s">
        <v>51</v>
      </c>
      <c r="B36" s="18">
        <v>0</v>
      </c>
      <c r="C36" s="18"/>
      <c r="D36" s="18">
        <v>0</v>
      </c>
    </row>
    <row r="37" spans="1:4" s="3" customFormat="1" ht="46.5" customHeight="1">
      <c r="A37" s="20" t="s">
        <v>52</v>
      </c>
      <c r="B37" s="18">
        <v>-2730.6</v>
      </c>
      <c r="C37" s="18">
        <v>-2731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1324225.5999999999</v>
      </c>
      <c r="C38" s="24">
        <f>C28+C29</f>
        <v>696940.0000000001</v>
      </c>
      <c r="D38" s="24">
        <f>C38/B38*100</f>
        <v>52.63000503841643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158827.3</v>
      </c>
      <c r="C40" s="18">
        <v>38364.7</v>
      </c>
      <c r="D40" s="18">
        <f aca="true" t="shared" si="1" ref="D40:D52">C40/B40*100</f>
        <v>24.154978394772183</v>
      </c>
    </row>
    <row r="41" spans="1:4" s="3" customFormat="1" ht="48" customHeight="1">
      <c r="A41" s="20" t="s">
        <v>30</v>
      </c>
      <c r="B41" s="18">
        <v>9451.4</v>
      </c>
      <c r="C41" s="18">
        <v>4606.3</v>
      </c>
      <c r="D41" s="18">
        <f t="shared" si="1"/>
        <v>48.73669509279049</v>
      </c>
    </row>
    <row r="42" spans="1:4" s="3" customFormat="1" ht="23.25" customHeight="1">
      <c r="A42" s="20" t="s">
        <v>4</v>
      </c>
      <c r="B42" s="18">
        <v>90417.8</v>
      </c>
      <c r="C42" s="18">
        <v>31025.6</v>
      </c>
      <c r="D42" s="18">
        <f t="shared" si="1"/>
        <v>34.313597543846456</v>
      </c>
    </row>
    <row r="43" spans="1:4" s="3" customFormat="1" ht="24.75" customHeight="1">
      <c r="A43" s="20" t="s">
        <v>5</v>
      </c>
      <c r="B43" s="18">
        <v>12461.7</v>
      </c>
      <c r="C43" s="18">
        <v>895.8</v>
      </c>
      <c r="D43" s="18">
        <f t="shared" si="1"/>
        <v>7.188425335227135</v>
      </c>
    </row>
    <row r="44" spans="1:4" s="3" customFormat="1" ht="22.5" customHeight="1">
      <c r="A44" s="20" t="s">
        <v>6</v>
      </c>
      <c r="B44" s="18">
        <v>1257.7</v>
      </c>
      <c r="C44" s="18">
        <v>110.5</v>
      </c>
      <c r="D44" s="18">
        <f t="shared" si="1"/>
        <v>8.78587898544963</v>
      </c>
    </row>
    <row r="45" spans="1:4" s="3" customFormat="1" ht="21.75" customHeight="1">
      <c r="A45" s="20" t="s">
        <v>7</v>
      </c>
      <c r="B45" s="18">
        <v>719922.1</v>
      </c>
      <c r="C45" s="18">
        <v>348641.9</v>
      </c>
      <c r="D45" s="18">
        <f t="shared" si="1"/>
        <v>48.427725721991315</v>
      </c>
    </row>
    <row r="46" spans="1:4" s="3" customFormat="1" ht="22.5" customHeight="1">
      <c r="A46" s="20" t="s">
        <v>49</v>
      </c>
      <c r="B46" s="18">
        <v>63563.3</v>
      </c>
      <c r="C46" s="18">
        <v>24440.1</v>
      </c>
      <c r="D46" s="18">
        <f t="shared" si="1"/>
        <v>38.45001754156879</v>
      </c>
    </row>
    <row r="47" spans="1:4" s="3" customFormat="1" ht="24.75" customHeight="1">
      <c r="A47" s="20" t="s">
        <v>33</v>
      </c>
      <c r="B47" s="18">
        <v>5063.7</v>
      </c>
      <c r="C47" s="18">
        <v>1851.7</v>
      </c>
      <c r="D47" s="18">
        <f t="shared" si="1"/>
        <v>36.56812212413848</v>
      </c>
    </row>
    <row r="48" spans="1:4" s="3" customFormat="1" ht="23.25" customHeight="1">
      <c r="A48" s="20" t="s">
        <v>8</v>
      </c>
      <c r="B48" s="18">
        <v>419378.8</v>
      </c>
      <c r="C48" s="18">
        <v>231170</v>
      </c>
      <c r="D48" s="18">
        <f t="shared" si="1"/>
        <v>55.12200425963354</v>
      </c>
    </row>
    <row r="49" spans="1:4" s="3" customFormat="1" ht="23.25" customHeight="1">
      <c r="A49" s="20" t="s">
        <v>32</v>
      </c>
      <c r="B49" s="18">
        <v>1816.9</v>
      </c>
      <c r="C49" s="18">
        <v>1041.9</v>
      </c>
      <c r="D49" s="18">
        <f t="shared" si="1"/>
        <v>57.34492817436293</v>
      </c>
    </row>
    <row r="50" spans="1:10" s="3" customFormat="1" ht="28.5" customHeight="1">
      <c r="A50" s="20" t="s">
        <v>34</v>
      </c>
      <c r="B50" s="18">
        <v>0</v>
      </c>
      <c r="C50" s="18">
        <v>0</v>
      </c>
      <c r="D50" s="18">
        <v>0</v>
      </c>
      <c r="H50" s="45"/>
      <c r="J50" s="45"/>
    </row>
    <row r="51" spans="1:4" s="3" customFormat="1" ht="57" customHeight="1">
      <c r="A51" s="20" t="s">
        <v>35</v>
      </c>
      <c r="B51" s="18">
        <v>1736.8</v>
      </c>
      <c r="C51" s="18">
        <v>1023</v>
      </c>
      <c r="D51" s="18">
        <v>0</v>
      </c>
    </row>
    <row r="52" spans="1:4" s="4" customFormat="1" ht="24.75" customHeight="1">
      <c r="A52" s="26" t="s">
        <v>36</v>
      </c>
      <c r="B52" s="25">
        <f>SUM(B40+B41+B42+B43+B44+B45+B46+B47+B48+B49+B51)</f>
        <v>1483897.5</v>
      </c>
      <c r="C52" s="25">
        <f>SUM(C40+C41+C42+C43+C44+C45+C46+C47+C48+C49+C51)</f>
        <v>683171.5000000001</v>
      </c>
      <c r="D52" s="25">
        <f t="shared" si="1"/>
        <v>46.0389952810083</v>
      </c>
    </row>
    <row r="53" spans="1:4" s="4" customFormat="1" ht="22.5" customHeight="1">
      <c r="A53" s="20" t="s">
        <v>37</v>
      </c>
      <c r="B53" s="17">
        <f>B38-B52</f>
        <v>-159671.90000000014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13768.5</v>
      </c>
      <c r="D54" s="17"/>
    </row>
    <row r="55" spans="1:4" ht="20.25">
      <c r="A55" s="44" t="s">
        <v>56</v>
      </c>
      <c r="B55" s="44"/>
      <c r="C55" s="44"/>
      <c r="D55" s="44"/>
    </row>
    <row r="57" spans="1:4" ht="20.25">
      <c r="A57" s="42"/>
      <c r="B57" s="43"/>
      <c r="C57" s="43"/>
      <c r="D57" s="43"/>
    </row>
  </sheetData>
  <sheetProtection/>
  <mergeCells count="11">
    <mergeCell ref="A57:D57"/>
    <mergeCell ref="A55:D55"/>
    <mergeCell ref="B7:B8"/>
    <mergeCell ref="C7:C8"/>
    <mergeCell ref="D7:D8"/>
    <mergeCell ref="A1:D1"/>
    <mergeCell ref="A2:D2"/>
    <mergeCell ref="A3:D3"/>
    <mergeCell ref="B5:D6"/>
    <mergeCell ref="A5:A7"/>
    <mergeCell ref="B4:D4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7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2023-04-10T10:17:29Z</cp:lastPrinted>
  <dcterms:created xsi:type="dcterms:W3CDTF">2010-07-06T11:11:47Z</dcterms:created>
  <dcterms:modified xsi:type="dcterms:W3CDTF">2023-07-10T07:34:22Z</dcterms:modified>
  <cp:category/>
  <cp:version/>
  <cp:contentType/>
  <cp:contentStatus/>
</cp:coreProperties>
</file>