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<sst xmlns="http://schemas.openxmlformats.org/spreadsheetml/2006/main" count="270" uniqueCount="74">
  <si>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</si>
  <si>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</si>
  <si>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</si>
  <si>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</si>
  <si>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</si>
  <si>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</si>
  <si>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</si>
  <si>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</si>
  <si>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</si>
  <si>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</si>
  <si>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</si>
  <si>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</si>
  <si>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</si>
  <si>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</si>
  <si>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</si>
  <si>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</si>
  <si>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</si>
  <si>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</si>
  <si>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</si>
  <si>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</si>
  <si>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</si>
  <si>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</si>
  <si>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</si>
  <si>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</si>
  <si>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</si>
  <si>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</si>
  <si>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</si>
  <si>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</si>
  <si>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</si>
  <si>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</si>
  <si>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</si>
  <si>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</si>
  <si>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</si>
  <si>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</si>
  <si>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</si>
  <si>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</si>
  <si>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</si>
  <si>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</si>
  <si>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</si>
  <si>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</si>
  <si>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</si>
  <si>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</si>
  <si>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</si>
  <si>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</si>
  <si>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</si>
  <si>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</si>
  <si>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</si>
  <si>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</si>
  <si>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</si>
  <si>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</si>
  <si>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</si>
  <si>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</si>
  <si>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</si>
  <si>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</si>
  <si>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</si>
  <si>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</si>
  <si>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</si>
  <si>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</si>
  <si>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</si>
  <si>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</si>
  <si>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</si>
  <si>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</si>
  <si>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</si>
  <si>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</si>
  <si>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</si>
  <si>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</si>
  <si>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</si>
  <si>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</si>
  <si>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</si>
  <si>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</si>
  <si>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01.02.2023 года</t>
  </si>
  <si>
    <t>по состоянию на 01.02.2023 г.</t>
  </si>
  <si>
    <t>не соблюден</t>
  </si>
  <si>
    <t>не cоблюден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</si>
</sst>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" sqref="I8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71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73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8" sqref="AG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70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272.03849</v>
      </c>
      <c r="C7" s="45">
        <v>218.2</v>
      </c>
      <c r="D7" s="45">
        <f>C7</f>
        <v>218.2</v>
      </c>
      <c r="E7" s="45"/>
      <c r="F7" s="45">
        <f>C7</f>
        <v>218.2</v>
      </c>
      <c r="G7" s="46"/>
      <c r="H7" s="33">
        <f>D7-(E7+F7+G7)</f>
        <v>0</v>
      </c>
      <c r="I7" s="60">
        <v>2800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-857.90513</v>
      </c>
      <c r="P7" s="45"/>
      <c r="Q7" s="30">
        <f aca="true" t="shared" si="0" ref="Q7:Q17">M7-(N7+O7+P7)</f>
        <v>857.90513</v>
      </c>
      <c r="R7" s="61">
        <v>171.4</v>
      </c>
      <c r="S7" s="29">
        <f>Q7/R7</f>
        <v>5.005280805134189</v>
      </c>
      <c r="T7" s="28" t="s">
        <v>53</v>
      </c>
      <c r="U7" s="35" t="s">
        <v>8</v>
      </c>
      <c r="V7" s="51">
        <v>0</v>
      </c>
      <c r="W7" s="45">
        <v>277.64359</v>
      </c>
      <c r="X7" s="36">
        <f>V7/W7</f>
        <v>0</v>
      </c>
      <c r="Y7" s="35" t="s">
        <v>8</v>
      </c>
      <c r="Z7" s="30">
        <v>5739.3</v>
      </c>
      <c r="AA7" s="30">
        <v>93.3</v>
      </c>
      <c r="AB7" s="30">
        <v>8570.6</v>
      </c>
      <c r="AC7" s="31">
        <v>1248.3</v>
      </c>
      <c r="AD7" s="66">
        <f>Z7/AB7*100</f>
        <v>66.96497328075047</v>
      </c>
      <c r="AE7" s="66">
        <f>AA7/AC7*100</f>
        <v>7.474164864215332</v>
      </c>
      <c r="AF7" s="67">
        <v>66.46</v>
      </c>
      <c r="AG7" s="35" t="s">
        <v>72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0</v>
      </c>
      <c r="D8" s="45">
        <f aca="true" t="shared" si="1" ref="D8:D17">C8</f>
        <v>0</v>
      </c>
      <c r="E8" s="45"/>
      <c r="F8" s="45">
        <f>D8</f>
        <v>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-400.3596</v>
      </c>
      <c r="P8" s="45"/>
      <c r="Q8" s="30">
        <f t="shared" si="0"/>
        <v>400.3596</v>
      </c>
      <c r="R8" s="61">
        <v>13.2</v>
      </c>
      <c r="S8" s="62">
        <f aca="true" t="shared" si="4" ref="S8:S17">Q8/R8</f>
        <v>30.330272727272728</v>
      </c>
      <c r="T8" s="28" t="s">
        <v>7</v>
      </c>
      <c r="U8" s="35" t="s">
        <v>8</v>
      </c>
      <c r="V8" s="51">
        <v>0</v>
      </c>
      <c r="W8" s="45">
        <v>228.74725</v>
      </c>
      <c r="X8" s="36">
        <f aca="true" t="shared" si="5" ref="X8:X17">V8/W8</f>
        <v>0</v>
      </c>
      <c r="Y8" s="35" t="s">
        <v>8</v>
      </c>
      <c r="Z8" s="30">
        <v>5629.5</v>
      </c>
      <c r="AA8" s="30">
        <v>109.9</v>
      </c>
      <c r="AB8" s="30">
        <v>10641.2</v>
      </c>
      <c r="AC8" s="31">
        <v>2909.5</v>
      </c>
      <c r="AD8" s="66">
        <f aca="true" t="shared" si="6" ref="AD8:AE17">Z8/AB8*100</f>
        <v>52.90286809758298</v>
      </c>
      <c r="AE8" s="66">
        <f t="shared" si="6"/>
        <v>3.777281319814401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-77.01692</v>
      </c>
      <c r="P9" s="45"/>
      <c r="Q9" s="30">
        <f t="shared" si="0"/>
        <v>77.01692</v>
      </c>
      <c r="R9" s="61">
        <v>-160.1</v>
      </c>
      <c r="S9" s="62">
        <f t="shared" si="4"/>
        <v>-0.48105509056839474</v>
      </c>
      <c r="T9" s="28" t="s">
        <v>7</v>
      </c>
      <c r="U9" s="35" t="s">
        <v>8</v>
      </c>
      <c r="V9" s="51">
        <v>0</v>
      </c>
      <c r="W9" s="45">
        <v>253.87048</v>
      </c>
      <c r="X9" s="36">
        <f t="shared" si="5"/>
        <v>0</v>
      </c>
      <c r="Y9" s="35" t="s">
        <v>8</v>
      </c>
      <c r="Z9" s="30">
        <v>6981</v>
      </c>
      <c r="AA9" s="30">
        <v>117.6</v>
      </c>
      <c r="AB9" s="30">
        <v>14546</v>
      </c>
      <c r="AC9" s="31">
        <v>3476.9</v>
      </c>
      <c r="AD9" s="66">
        <f t="shared" si="6"/>
        <v>47.992575278427054</v>
      </c>
      <c r="AE9" s="66">
        <f t="shared" si="6"/>
        <v>3.3823233340044294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0</v>
      </c>
      <c r="D10" s="45">
        <f t="shared" si="1"/>
        <v>0</v>
      </c>
      <c r="E10" s="45"/>
      <c r="F10" s="45">
        <f t="shared" si="8"/>
        <v>0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-448.08558</v>
      </c>
      <c r="P10" s="45"/>
      <c r="Q10" s="30">
        <f>M10-(N10+O10+P10)</f>
        <v>448.08558</v>
      </c>
      <c r="R10" s="61">
        <v>52.3</v>
      </c>
      <c r="S10" s="29">
        <f t="shared" si="4"/>
        <v>8.56760191204589</v>
      </c>
      <c r="T10" s="28" t="s">
        <v>7</v>
      </c>
      <c r="U10" s="35" t="s">
        <v>8</v>
      </c>
      <c r="V10" s="51">
        <v>0</v>
      </c>
      <c r="W10" s="45">
        <v>146.55715</v>
      </c>
      <c r="X10" s="36">
        <f t="shared" si="5"/>
        <v>0</v>
      </c>
      <c r="Y10" s="35" t="s">
        <v>8</v>
      </c>
      <c r="Z10" s="30">
        <v>6069.7</v>
      </c>
      <c r="AA10" s="30">
        <v>72.1</v>
      </c>
      <c r="AB10" s="30">
        <v>11119.7</v>
      </c>
      <c r="AC10" s="31">
        <v>2892.2</v>
      </c>
      <c r="AD10" s="66">
        <f t="shared" si="6"/>
        <v>54.585105713283625</v>
      </c>
      <c r="AE10" s="66">
        <f t="shared" si="6"/>
        <v>2.4929119701265474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0</v>
      </c>
      <c r="D11" s="45">
        <f t="shared" si="1"/>
        <v>0</v>
      </c>
      <c r="E11" s="45"/>
      <c r="F11" s="45">
        <f t="shared" si="8"/>
        <v>0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-130.11625</v>
      </c>
      <c r="P11" s="45"/>
      <c r="Q11" s="30">
        <f>M11-(N11+O11+P11)</f>
        <v>130.11625</v>
      </c>
      <c r="R11" s="61">
        <v>6.6</v>
      </c>
      <c r="S11" s="29">
        <f>Q11/R11</f>
        <v>19.714583333333337</v>
      </c>
      <c r="T11" s="28" t="s">
        <v>7</v>
      </c>
      <c r="U11" s="35" t="s">
        <v>8</v>
      </c>
      <c r="V11" s="51">
        <v>0</v>
      </c>
      <c r="W11" s="45">
        <v>525.58493</v>
      </c>
      <c r="X11" s="36">
        <f t="shared" si="5"/>
        <v>0</v>
      </c>
      <c r="Y11" s="35" t="s">
        <v>8</v>
      </c>
      <c r="Z11" s="30">
        <v>7646.8</v>
      </c>
      <c r="AA11" s="30">
        <v>190.5</v>
      </c>
      <c r="AB11" s="30">
        <v>20555.5</v>
      </c>
      <c r="AC11" s="31">
        <v>4778.9</v>
      </c>
      <c r="AD11" s="66">
        <f t="shared" si="6"/>
        <v>37.20074919121403</v>
      </c>
      <c r="AE11" s="66">
        <f t="shared" si="6"/>
        <v>3.9862729916926494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0</v>
      </c>
      <c r="D12" s="45">
        <f t="shared" si="1"/>
        <v>0</v>
      </c>
      <c r="E12" s="45"/>
      <c r="F12" s="45">
        <f t="shared" si="8"/>
        <v>0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-342.82034</v>
      </c>
      <c r="P12" s="45"/>
      <c r="Q12" s="30">
        <f t="shared" si="0"/>
        <v>342.82034</v>
      </c>
      <c r="R12" s="61">
        <v>30.8</v>
      </c>
      <c r="S12" s="62">
        <f t="shared" si="4"/>
        <v>11.13053051948052</v>
      </c>
      <c r="T12" s="28" t="s">
        <v>53</v>
      </c>
      <c r="U12" s="35" t="s">
        <v>8</v>
      </c>
      <c r="V12" s="51">
        <v>0</v>
      </c>
      <c r="W12" s="45">
        <v>170.27001</v>
      </c>
      <c r="X12" s="36">
        <f t="shared" si="5"/>
        <v>0</v>
      </c>
      <c r="Y12" s="35" t="s">
        <v>8</v>
      </c>
      <c r="Z12" s="30">
        <v>5712.9</v>
      </c>
      <c r="AA12" s="30">
        <v>114.8</v>
      </c>
      <c r="AB12" s="30">
        <v>7791.5</v>
      </c>
      <c r="AC12" s="31">
        <v>806.4</v>
      </c>
      <c r="AD12" s="66">
        <f t="shared" si="6"/>
        <v>73.32221010075082</v>
      </c>
      <c r="AE12" s="66">
        <f t="shared" si="6"/>
        <v>14.23611111111111</v>
      </c>
      <c r="AF12" s="67">
        <v>73.72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732.8</v>
      </c>
      <c r="D13" s="45">
        <f t="shared" si="1"/>
        <v>732.8</v>
      </c>
      <c r="E13" s="45"/>
      <c r="F13" s="45">
        <f t="shared" si="8"/>
        <v>732.8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-544.02006</v>
      </c>
      <c r="P13" s="45"/>
      <c r="Q13" s="30">
        <f t="shared" si="0"/>
        <v>544.02006</v>
      </c>
      <c r="R13" s="61">
        <v>-74.9</v>
      </c>
      <c r="S13" s="62">
        <f t="shared" si="4"/>
        <v>-7.263285180240319</v>
      </c>
      <c r="T13" s="28" t="s">
        <v>53</v>
      </c>
      <c r="U13" s="35" t="s">
        <v>8</v>
      </c>
      <c r="V13" s="51">
        <v>0</v>
      </c>
      <c r="W13" s="45">
        <v>197.51975</v>
      </c>
      <c r="X13" s="36">
        <f t="shared" si="5"/>
        <v>0</v>
      </c>
      <c r="Y13" s="35" t="s">
        <v>8</v>
      </c>
      <c r="Z13" s="30">
        <v>6368.2</v>
      </c>
      <c r="AA13" s="30">
        <v>113.4</v>
      </c>
      <c r="AB13" s="30">
        <v>11613</v>
      </c>
      <c r="AC13" s="31">
        <v>1712.2</v>
      </c>
      <c r="AD13" s="66">
        <f t="shared" si="6"/>
        <v>54.83682080427107</v>
      </c>
      <c r="AE13" s="66">
        <f t="shared" si="6"/>
        <v>6.623058053965658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0</v>
      </c>
      <c r="D14" s="45">
        <f t="shared" si="1"/>
        <v>0</v>
      </c>
      <c r="E14" s="45"/>
      <c r="F14" s="45">
        <f>C14</f>
        <v>0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-149.70296</v>
      </c>
      <c r="P14" s="45"/>
      <c r="Q14" s="30">
        <f t="shared" si="0"/>
        <v>149.70296</v>
      </c>
      <c r="R14" s="61">
        <v>-138.9</v>
      </c>
      <c r="S14" s="62">
        <f t="shared" si="4"/>
        <v>-1.0777750899928005</v>
      </c>
      <c r="T14" s="28" t="s">
        <v>7</v>
      </c>
      <c r="U14" s="35" t="s">
        <v>8</v>
      </c>
      <c r="V14" s="51">
        <v>0</v>
      </c>
      <c r="W14" s="45">
        <v>223.80782</v>
      </c>
      <c r="X14" s="36">
        <f t="shared" si="5"/>
        <v>0</v>
      </c>
      <c r="Y14" s="35" t="s">
        <v>8</v>
      </c>
      <c r="Z14" s="30">
        <v>5427.6</v>
      </c>
      <c r="AA14" s="30">
        <v>125.4</v>
      </c>
      <c r="AB14" s="30">
        <v>8408.4</v>
      </c>
      <c r="AC14" s="31">
        <v>1781.6</v>
      </c>
      <c r="AD14" s="66">
        <f t="shared" si="6"/>
        <v>64.54973597830741</v>
      </c>
      <c r="AE14" s="66">
        <f t="shared" si="6"/>
        <v>7.03861697350696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>
        <v>190.09549</v>
      </c>
      <c r="N15" s="45"/>
      <c r="O15" s="49">
        <v>0</v>
      </c>
      <c r="P15" s="45"/>
      <c r="Q15" s="30">
        <f t="shared" si="0"/>
        <v>190.09549</v>
      </c>
      <c r="R15" s="61">
        <v>543</v>
      </c>
      <c r="S15" s="29">
        <f t="shared" si="4"/>
        <v>0.35008377532228363</v>
      </c>
      <c r="T15" s="28" t="s">
        <v>7</v>
      </c>
      <c r="U15" s="35" t="s">
        <v>8</v>
      </c>
      <c r="V15" s="51">
        <v>0</v>
      </c>
      <c r="W15" s="45">
        <v>1345.03383</v>
      </c>
      <c r="X15" s="36">
        <f t="shared" si="5"/>
        <v>0</v>
      </c>
      <c r="Y15" s="35" t="s">
        <v>8</v>
      </c>
      <c r="Z15" s="30">
        <v>13027.5</v>
      </c>
      <c r="AA15" s="30">
        <v>355.5</v>
      </c>
      <c r="AB15" s="30">
        <v>63688.2</v>
      </c>
      <c r="AC15" s="30">
        <v>23792.9</v>
      </c>
      <c r="AD15" s="66">
        <f t="shared" si="6"/>
        <v>20.455123555069857</v>
      </c>
      <c r="AE15" s="66">
        <f t="shared" si="6"/>
        <v>1.4941432107897734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190.09549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-592.75312</v>
      </c>
      <c r="P16" s="45"/>
      <c r="Q16" s="30">
        <f t="shared" si="0"/>
        <v>592.75312</v>
      </c>
      <c r="R16" s="61">
        <v>86.4</v>
      </c>
      <c r="S16" s="29">
        <f t="shared" si="4"/>
        <v>6.860568518518518</v>
      </c>
      <c r="T16" s="28" t="s">
        <v>53</v>
      </c>
      <c r="U16" s="35" t="s">
        <v>8</v>
      </c>
      <c r="V16" s="51">
        <v>0</v>
      </c>
      <c r="W16" s="45">
        <v>188.405</v>
      </c>
      <c r="X16" s="36">
        <f t="shared" si="5"/>
        <v>0</v>
      </c>
      <c r="Y16" s="35" t="s">
        <v>8</v>
      </c>
      <c r="Z16" s="30">
        <v>5487.4</v>
      </c>
      <c r="AA16" s="30">
        <v>88.1</v>
      </c>
      <c r="AB16" s="30">
        <v>8178.6</v>
      </c>
      <c r="AC16" s="30">
        <v>958.6</v>
      </c>
      <c r="AD16" s="66">
        <f t="shared" si="6"/>
        <v>67.0946127699117</v>
      </c>
      <c r="AE16" s="66">
        <f t="shared" si="6"/>
        <v>9.190486125599833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0</v>
      </c>
      <c r="D17" s="45">
        <f t="shared" si="1"/>
        <v>0</v>
      </c>
      <c r="E17" s="45"/>
      <c r="F17" s="45">
        <f t="shared" si="8"/>
        <v>0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-516.61019</v>
      </c>
      <c r="P17" s="45"/>
      <c r="Q17" s="30">
        <f t="shared" si="0"/>
        <v>516.61019</v>
      </c>
      <c r="R17" s="61">
        <v>91.9</v>
      </c>
      <c r="S17" s="62">
        <f t="shared" si="4"/>
        <v>5.621438411316648</v>
      </c>
      <c r="T17" s="28" t="s">
        <v>7</v>
      </c>
      <c r="U17" s="35" t="s">
        <v>8</v>
      </c>
      <c r="V17" s="51">
        <v>0</v>
      </c>
      <c r="W17" s="45">
        <v>239.24711</v>
      </c>
      <c r="X17" s="36">
        <f t="shared" si="5"/>
        <v>0</v>
      </c>
      <c r="Y17" s="35" t="s">
        <v>8</v>
      </c>
      <c r="Z17" s="30">
        <v>5809</v>
      </c>
      <c r="AA17" s="30">
        <v>171.6</v>
      </c>
      <c r="AB17" s="30">
        <v>8359</v>
      </c>
      <c r="AC17" s="31">
        <v>1599.8</v>
      </c>
      <c r="AD17" s="66">
        <f t="shared" si="6"/>
        <v>69.49395860748893</v>
      </c>
      <c r="AE17" s="66">
        <f t="shared" si="6"/>
        <v>10.726340792599075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8">
        <f>C7+C8+C9+C10+C11+C12+C13+C14+C15+C16+C17</f>
        <v>1293</v>
      </c>
      <c r="D18" s="47">
        <f t="shared" si="9"/>
        <v>1293</v>
      </c>
      <c r="E18" s="47">
        <f t="shared" si="9"/>
        <v>0</v>
      </c>
      <c r="F18" s="47">
        <f t="shared" si="9"/>
        <v>1293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81650.9</v>
      </c>
      <c r="J18" s="33"/>
      <c r="K18" s="33"/>
      <c r="L18" s="33"/>
      <c r="M18" s="61">
        <f t="shared" si="10"/>
        <v>190.09549</v>
      </c>
      <c r="N18" s="50">
        <f t="shared" si="10"/>
        <v>0</v>
      </c>
      <c r="O18" s="61">
        <f t="shared" si="10"/>
        <v>-4059.3901499999997</v>
      </c>
      <c r="P18" s="50">
        <f t="shared" si="10"/>
        <v>0</v>
      </c>
      <c r="Q18" s="31">
        <f t="shared" si="10"/>
        <v>4249.48564</v>
      </c>
      <c r="R18" s="61">
        <f>SUM(R7:R17)</f>
        <v>621.6999999999999</v>
      </c>
      <c r="S18" s="31"/>
      <c r="T18" s="33"/>
      <c r="U18" s="39"/>
      <c r="V18" s="52">
        <f>SUM(V7:V17)</f>
        <v>0</v>
      </c>
      <c r="W18" s="69">
        <f>SUM(W7:W17)</f>
        <v>3796.68692</v>
      </c>
      <c r="X18" s="39"/>
      <c r="Y18" s="39"/>
      <c r="Z18" s="57">
        <f>SUM(Z7:Z17)</f>
        <v>73898.9</v>
      </c>
      <c r="AA18" s="57">
        <f>SUM(AA7:AA17)</f>
        <v>1552.1999999999998</v>
      </c>
      <c r="AB18" s="61">
        <f>SUM(AB7:AB17)</f>
        <v>173471.69999999998</v>
      </c>
      <c r="AC18" s="61">
        <f>SUM(AC7:AC17)</f>
        <v>45957.3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190.09549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2023-03-30T08:15:18Z</dcterms:modified>
  <cp:category/>
  <cp:version/>
  <cp:contentType/>
  <cp:contentStatus/>
</cp:coreProperties>
</file>